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係共有\共有\「経営比較分析表」\H28年度分　経営比較分析表\2　回答\"/>
    </mc:Choice>
  </mc:AlternateContent>
  <workbookProtection workbookPassword="B319"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F86" i="4"/>
  <c r="E86" i="4"/>
  <c r="BB10" i="4"/>
  <c r="AT10" i="4"/>
  <c r="AL10" i="4"/>
  <c r="AD10" i="4"/>
  <c r="P10" i="4"/>
  <c r="I10" i="4"/>
  <c r="B10" i="4"/>
  <c r="AT8" i="4"/>
  <c r="AL8" i="4"/>
  <c r="W8" i="4"/>
  <c r="P8" i="4"/>
  <c r="I8" i="4"/>
  <c r="B6" i="4"/>
  <c r="C10" i="5" l="1"/>
  <c r="D10" i="5"/>
  <c r="E10" i="5"/>
  <c r="B10" i="5"/>
</calcChain>
</file>

<file path=xl/sharedStrings.xml><?xml version="1.0" encoding="utf-8"?>
<sst xmlns="http://schemas.openxmlformats.org/spreadsheetml/2006/main" count="323" uniqueCount="123">
  <si>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</si>
  <si>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</si>
  <si>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</si>
  <si>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</si>
  <si>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</si>
  <si>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</si>
  <si>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</si>
  <si>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</si>
  <si>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</si>
  <si>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</si>
  <si>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</si>
  <si>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</si>
  <si>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</si>
  <si>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</si>
  <si>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</si>
  <si>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</si>
  <si>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</si>
  <si>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</si>
  <si>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</si>
  <si>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</si>
  <si>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</si>
  <si>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</si>
  <si>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</si>
  <si>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</si>
  <si>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</si>
  <si>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</si>
  <si>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</si>
  <si>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</si>
  <si>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</si>
  <si>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</si>
  <si>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</si>
  <si>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</si>
  <si>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</si>
  <si>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</si>
  <si>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</si>
  <si>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</si>
  <si>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</si>
  <si>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</si>
  <si>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</si>
  <si>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</si>
  <si>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</si>
  <si>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</si>
  <si>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</si>
  <si>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</si>
  <si>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</si>
  <si>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</si>
  <si>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</si>
  <si>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</si>
  <si>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</si>
  <si>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</si>
  <si>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</si>
  <si>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</si>
  <si>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</si>
  <si>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</si>
  <si>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</si>
  <si>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</si>
  <si>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</si>
  <si>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</si>
  <si>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</si>
  <si>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</si>
  <si>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</si>
  <si>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</si>
  <si>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</si>
  <si>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</si>
  <si>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</si>
  <si>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</si>
  <si>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</si>
  <si>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</si>
  <si>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</si>
  <si>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</si>
  <si>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</si>
  <si>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</si>
  <si>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</si>
  <si>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</si>
  <si>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</si>
  <si>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</si>
  <si>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</si>
  <si>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</si>
  <si>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</si>
  <si>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</si>
  <si>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</si>
  <si>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</si>
  <si>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</si>
  <si>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</si>
  <si>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</si>
  <si>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</si>
  <si>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</si>
  <si>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</si>
  <si>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</si>
  <si>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</si>
  <si>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</si>
  <si>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</si>
  <si>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</si>
  <si>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</si>
  <si>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</si>
  <si>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</si>
  <si>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</si>
  <si>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</si>
  <si>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</si>
  <si>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</si>
  <si>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</si>
  <si>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</si>
  <si>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</si>
  <si>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</si>
  <si>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</si>
  <si>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</si>
  <si>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</si>
  <si>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</si>
  <si>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福島市</t>
  </si>
  <si>
    <t>法適用</t>
  </si>
  <si>
    <t>下水道事業</t>
  </si>
  <si>
    <t>公共下水道</t>
  </si>
  <si>
    <t>Ad</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</si>
  <si>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</si>
  <si>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</si>
  <si>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</si>
  <si>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</si>
  <si>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</si>
  <si>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</si>
  <si>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平成28年4月から本市下水道事業に地方公営企業法を一部適用し、新たに財務資料を作成したことから、より詳細な経営分析が可能となっています。
　適切な需要予測に基づいた計画的な施設整備、効率的な整備手法の採用などによる企業債の抑制や、老朽化施設に対する予防保全型維持管理による修繕費用の縮減を図り、汚水処理原価の低減に努めます。また、下水道への接続推進などによる使用料の増収に努め、経費回収率の向上を図り、経営の健全化を進めます。</t>
    <rPh sb="40" eb="42">
      <t>サクセイ</t>
    </rPh>
    <rPh sb="51" eb="53">
      <t>ショウサイ</t>
    </rPh>
    <phoneticPr fontId="4"/>
  </si>
  <si>
    <t>　管路建設着工後、一般的な耐用年数といわれる50年が経過する施設が出てきており、老朽化に起因した事故や機能停止を防止するための対策（予防保全型の維持管理）として、長寿命化計画を策定し、平成27年度から老朽化対策工事に着手しました。
　類似団体平均に比べ管渠改善率が低い状況ですが、管渠老朽化率も低いことから、今後耐用年数を迎える資産が増えていく見込みであり、計画的・効率的な更新が必要となってきています。</t>
    <rPh sb="172" eb="174">
      <t>ミコミ</t>
    </rPh>
    <rPh sb="179" eb="182">
      <t>ケイカクテキ</t>
    </rPh>
    <rPh sb="183" eb="186">
      <t>コウリツテキ</t>
    </rPh>
    <rPh sb="187" eb="189">
      <t>コウシン</t>
    </rPh>
    <rPh sb="190" eb="192">
      <t>ヒツヨウ</t>
    </rPh>
    <phoneticPr fontId="4"/>
  </si>
  <si>
    <t>非設置</t>
    <rPh sb="0" eb="1">
      <t>ヒ</t>
    </rPh>
    <rPh sb="1" eb="3">
      <t>セッチ</t>
    </rPh>
    <phoneticPr fontId="4"/>
  </si>
  <si>
    <r>
      <t>　本市公共下水道事業は、集中的に下水道管渠の整備を実施した時期の企業債償還がピークを迎えていることや、施設の利用開始から約45年が経過し、修繕が必要な箇所の増加など維持管理にも多くの費用が必要となっています。それにより類似団体や全国平均に比べ、汚水処理原価が高く、経費回収率は低い状況になっています。
　</t>
    </r>
    <r>
      <rPr>
        <sz val="11"/>
        <rFont val="ＭＳ ゴシック"/>
        <family val="3"/>
        <charset val="128"/>
      </rPr>
      <t>また、流動比率が類似団体や全国平均より低い水準であり、支払能力を高めるための対応が必要です。</t>
    </r>
    <r>
      <rPr>
        <sz val="11"/>
        <color theme="1"/>
        <rFont val="ＭＳ ゴシック"/>
        <family val="3"/>
        <charset val="128"/>
      </rPr>
      <t xml:space="preserve">
　以上のように、厳しい経営状況ですが、下水道への接続促進による増収や、借り入れの原因となる建設改良費の抑制に努めています。</t>
    </r>
    <rPh sb="179" eb="181">
      <t>シハラ</t>
    </rPh>
    <rPh sb="181" eb="183">
      <t>ノウリョク</t>
    </rPh>
    <rPh sb="184" eb="185">
      <t>タカ</t>
    </rPh>
    <rPh sb="190" eb="192">
      <t>タイオウ</t>
    </rPh>
    <rPh sb="193" eb="195">
      <t>ヒツヨウ</t>
    </rPh>
    <rPh sb="218" eb="221">
      <t>ゲスイドウ</t>
    </rPh>
    <rPh sb="223" eb="225">
      <t>セツゾク</t>
    </rPh>
    <rPh sb="225" eb="227">
      <t>ソクシン</t>
    </rPh>
    <rPh sb="230" eb="232">
      <t>ゾウシュウ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</si>
</sst>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0.05</c:v>
                </c:pt>
              </c:numCache>
            </c:numRef>
          </c:val>
        </c:ser>
        <c:dLbls>
          <c:showLegendKey val="0"/>
          <c:showVal val="0"/>
          <c:showCatName val="0"/>
          <c:showSerName val="0"/>
          <c:showPercent val="0"/>
          <c:showBubbleSize val="0"/>
        </c:dLbls>
        <c:gapWidth val="150"/>
        <c:axId val="326532728"/>
        <c:axId val="275854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0.28000000000000003</c:v>
                </c:pt>
              </c:numCache>
            </c:numRef>
          </c:val>
          <c:smooth val="0"/>
        </c:ser>
        <c:dLbls>
          <c:showLegendKey val="0"/>
          <c:showVal val="0"/>
          <c:showCatName val="0"/>
          <c:showSerName val="0"/>
          <c:showPercent val="0"/>
          <c:showBubbleSize val="0"/>
        </c:dLbls>
        <c:marker val="1"/>
        <c:smooth val="0"/>
        <c:axId val="326532728"/>
        <c:axId val="275854536"/>
      </c:lineChart>
      <c:dateAx>
        <c:axId val="326532728"/>
        <c:scaling>
          <c:orientation val="minMax"/>
        </c:scaling>
        <c:delete val="1"/>
        <c:axPos val="b"/>
        <c:numFmt formatCode="ge" sourceLinked="1"/>
        <c:majorTickMark val="none"/>
        <c:minorTickMark val="none"/>
        <c:tickLblPos val="none"/>
        <c:crossAx val="275854536"/>
        <c:crosses val="autoZero"/>
        <c:auto val="1"/>
        <c:lblOffset val="100"/>
        <c:baseTimeUnit val="years"/>
      </c:dateAx>
      <c:valAx>
        <c:axId val="275854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6532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66.5</c:v>
                </c:pt>
              </c:numCache>
            </c:numRef>
          </c:val>
        </c:ser>
        <c:dLbls>
          <c:showLegendKey val="0"/>
          <c:showVal val="0"/>
          <c:showCatName val="0"/>
          <c:showSerName val="0"/>
          <c:showPercent val="0"/>
          <c:showBubbleSize val="0"/>
        </c:dLbls>
        <c:gapWidth val="150"/>
        <c:axId val="327203584"/>
        <c:axId val="327202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67.040000000000006</c:v>
                </c:pt>
              </c:numCache>
            </c:numRef>
          </c:val>
          <c:smooth val="0"/>
        </c:ser>
        <c:dLbls>
          <c:showLegendKey val="0"/>
          <c:showVal val="0"/>
          <c:showCatName val="0"/>
          <c:showSerName val="0"/>
          <c:showPercent val="0"/>
          <c:showBubbleSize val="0"/>
        </c:dLbls>
        <c:marker val="1"/>
        <c:smooth val="0"/>
        <c:axId val="327203584"/>
        <c:axId val="327202800"/>
      </c:lineChart>
      <c:dateAx>
        <c:axId val="327203584"/>
        <c:scaling>
          <c:orientation val="minMax"/>
        </c:scaling>
        <c:delete val="1"/>
        <c:axPos val="b"/>
        <c:numFmt formatCode="ge" sourceLinked="1"/>
        <c:majorTickMark val="none"/>
        <c:minorTickMark val="none"/>
        <c:tickLblPos val="none"/>
        <c:crossAx val="327202800"/>
        <c:crosses val="autoZero"/>
        <c:auto val="1"/>
        <c:lblOffset val="100"/>
        <c:baseTimeUnit val="years"/>
      </c:dateAx>
      <c:valAx>
        <c:axId val="327202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7203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0</c:v>
                </c:pt>
                <c:pt idx="1">
                  <c:v>0</c:v>
                </c:pt>
                <c:pt idx="2">
                  <c:v>0</c:v>
                </c:pt>
                <c:pt idx="3">
                  <c:v>0</c:v>
                </c:pt>
                <c:pt idx="4">
                  <c:v>90.74</c:v>
                </c:pt>
              </c:numCache>
            </c:numRef>
          </c:val>
        </c:ser>
        <c:dLbls>
          <c:showLegendKey val="0"/>
          <c:showVal val="0"/>
          <c:showCatName val="0"/>
          <c:showSerName val="0"/>
          <c:showPercent val="0"/>
          <c:showBubbleSize val="0"/>
        </c:dLbls>
        <c:gapWidth val="150"/>
        <c:axId val="326616744"/>
        <c:axId val="326616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93.5</c:v>
                </c:pt>
              </c:numCache>
            </c:numRef>
          </c:val>
          <c:smooth val="0"/>
        </c:ser>
        <c:dLbls>
          <c:showLegendKey val="0"/>
          <c:showVal val="0"/>
          <c:showCatName val="0"/>
          <c:showSerName val="0"/>
          <c:showPercent val="0"/>
          <c:showBubbleSize val="0"/>
        </c:dLbls>
        <c:marker val="1"/>
        <c:smooth val="0"/>
        <c:axId val="326616744"/>
        <c:axId val="326616352"/>
      </c:lineChart>
      <c:dateAx>
        <c:axId val="326616744"/>
        <c:scaling>
          <c:orientation val="minMax"/>
        </c:scaling>
        <c:delete val="1"/>
        <c:axPos val="b"/>
        <c:numFmt formatCode="ge" sourceLinked="1"/>
        <c:majorTickMark val="none"/>
        <c:minorTickMark val="none"/>
        <c:tickLblPos val="none"/>
        <c:crossAx val="326616352"/>
        <c:crosses val="autoZero"/>
        <c:auto val="1"/>
        <c:lblOffset val="100"/>
        <c:baseTimeUnit val="years"/>
      </c:dateAx>
      <c:valAx>
        <c:axId val="326616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6616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0</c:v>
                </c:pt>
                <c:pt idx="1">
                  <c:v>0</c:v>
                </c:pt>
                <c:pt idx="2">
                  <c:v>0</c:v>
                </c:pt>
                <c:pt idx="3">
                  <c:v>0</c:v>
                </c:pt>
                <c:pt idx="4">
                  <c:v>102.6</c:v>
                </c:pt>
              </c:numCache>
            </c:numRef>
          </c:val>
        </c:ser>
        <c:dLbls>
          <c:showLegendKey val="0"/>
          <c:showVal val="0"/>
          <c:showCatName val="0"/>
          <c:showSerName val="0"/>
          <c:showPercent val="0"/>
          <c:showBubbleSize val="0"/>
        </c:dLbls>
        <c:gapWidth val="150"/>
        <c:axId val="275854144"/>
        <c:axId val="326617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109.12</c:v>
                </c:pt>
              </c:numCache>
            </c:numRef>
          </c:val>
          <c:smooth val="0"/>
        </c:ser>
        <c:dLbls>
          <c:showLegendKey val="0"/>
          <c:showVal val="0"/>
          <c:showCatName val="0"/>
          <c:showSerName val="0"/>
          <c:showPercent val="0"/>
          <c:showBubbleSize val="0"/>
        </c:dLbls>
        <c:marker val="1"/>
        <c:smooth val="0"/>
        <c:axId val="275854144"/>
        <c:axId val="326617920"/>
      </c:lineChart>
      <c:dateAx>
        <c:axId val="275854144"/>
        <c:scaling>
          <c:orientation val="minMax"/>
        </c:scaling>
        <c:delete val="1"/>
        <c:axPos val="b"/>
        <c:numFmt formatCode="ge" sourceLinked="1"/>
        <c:majorTickMark val="none"/>
        <c:minorTickMark val="none"/>
        <c:tickLblPos val="none"/>
        <c:crossAx val="326617920"/>
        <c:crosses val="autoZero"/>
        <c:auto val="1"/>
        <c:lblOffset val="100"/>
        <c:baseTimeUnit val="years"/>
      </c:dateAx>
      <c:valAx>
        <c:axId val="326617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5854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0</c:v>
                </c:pt>
                <c:pt idx="1">
                  <c:v>0</c:v>
                </c:pt>
                <c:pt idx="2">
                  <c:v>0</c:v>
                </c:pt>
                <c:pt idx="3">
                  <c:v>0</c:v>
                </c:pt>
                <c:pt idx="4">
                  <c:v>3.21</c:v>
                </c:pt>
              </c:numCache>
            </c:numRef>
          </c:val>
        </c:ser>
        <c:dLbls>
          <c:showLegendKey val="0"/>
          <c:showVal val="0"/>
          <c:showCatName val="0"/>
          <c:showSerName val="0"/>
          <c:showPercent val="0"/>
          <c:showBubbleSize val="0"/>
        </c:dLbls>
        <c:gapWidth val="150"/>
        <c:axId val="326618704"/>
        <c:axId val="326619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28.81</c:v>
                </c:pt>
              </c:numCache>
            </c:numRef>
          </c:val>
          <c:smooth val="0"/>
        </c:ser>
        <c:dLbls>
          <c:showLegendKey val="0"/>
          <c:showVal val="0"/>
          <c:showCatName val="0"/>
          <c:showSerName val="0"/>
          <c:showPercent val="0"/>
          <c:showBubbleSize val="0"/>
        </c:dLbls>
        <c:marker val="1"/>
        <c:smooth val="0"/>
        <c:axId val="326618704"/>
        <c:axId val="326619096"/>
      </c:lineChart>
      <c:dateAx>
        <c:axId val="326618704"/>
        <c:scaling>
          <c:orientation val="minMax"/>
        </c:scaling>
        <c:delete val="1"/>
        <c:axPos val="b"/>
        <c:numFmt formatCode="ge" sourceLinked="1"/>
        <c:majorTickMark val="none"/>
        <c:minorTickMark val="none"/>
        <c:tickLblPos val="none"/>
        <c:crossAx val="326619096"/>
        <c:crosses val="autoZero"/>
        <c:auto val="1"/>
        <c:lblOffset val="100"/>
        <c:baseTimeUnit val="years"/>
      </c:dateAx>
      <c:valAx>
        <c:axId val="326619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6618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c:v>1.29</c:v>
                </c:pt>
              </c:numCache>
            </c:numRef>
          </c:val>
        </c:ser>
        <c:dLbls>
          <c:showLegendKey val="0"/>
          <c:showVal val="0"/>
          <c:showCatName val="0"/>
          <c:showSerName val="0"/>
          <c:showPercent val="0"/>
          <c:showBubbleSize val="0"/>
        </c:dLbls>
        <c:gapWidth val="150"/>
        <c:axId val="326615176"/>
        <c:axId val="326615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3.84</c:v>
                </c:pt>
              </c:numCache>
            </c:numRef>
          </c:val>
          <c:smooth val="0"/>
        </c:ser>
        <c:dLbls>
          <c:showLegendKey val="0"/>
          <c:showVal val="0"/>
          <c:showCatName val="0"/>
          <c:showSerName val="0"/>
          <c:showPercent val="0"/>
          <c:showBubbleSize val="0"/>
        </c:dLbls>
        <c:marker val="1"/>
        <c:smooth val="0"/>
        <c:axId val="326615176"/>
        <c:axId val="326615568"/>
      </c:lineChart>
      <c:dateAx>
        <c:axId val="326615176"/>
        <c:scaling>
          <c:orientation val="minMax"/>
        </c:scaling>
        <c:delete val="1"/>
        <c:axPos val="b"/>
        <c:numFmt formatCode="ge" sourceLinked="1"/>
        <c:majorTickMark val="none"/>
        <c:minorTickMark val="none"/>
        <c:tickLblPos val="none"/>
        <c:crossAx val="326615568"/>
        <c:crosses val="autoZero"/>
        <c:auto val="1"/>
        <c:lblOffset val="100"/>
        <c:baseTimeUnit val="years"/>
      </c:dateAx>
      <c:valAx>
        <c:axId val="326615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6615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0</c:v>
                </c:pt>
                <c:pt idx="1">
                  <c:v>0</c:v>
                </c:pt>
                <c:pt idx="2">
                  <c:v>0</c:v>
                </c:pt>
                <c:pt idx="3">
                  <c:v>0</c:v>
                </c:pt>
                <c:pt idx="4" formatCode="#,##0.00;&quot;△&quot;#,##0.00">
                  <c:v>0</c:v>
                </c:pt>
              </c:numCache>
            </c:numRef>
          </c:val>
        </c:ser>
        <c:dLbls>
          <c:showLegendKey val="0"/>
          <c:showVal val="0"/>
          <c:showCatName val="0"/>
          <c:showSerName val="0"/>
          <c:showPercent val="0"/>
          <c:showBubbleSize val="0"/>
        </c:dLbls>
        <c:gapWidth val="150"/>
        <c:axId val="326620664"/>
        <c:axId val="326613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3.8</c:v>
                </c:pt>
              </c:numCache>
            </c:numRef>
          </c:val>
          <c:smooth val="0"/>
        </c:ser>
        <c:dLbls>
          <c:showLegendKey val="0"/>
          <c:showVal val="0"/>
          <c:showCatName val="0"/>
          <c:showSerName val="0"/>
          <c:showPercent val="0"/>
          <c:showBubbleSize val="0"/>
        </c:dLbls>
        <c:marker val="1"/>
        <c:smooth val="0"/>
        <c:axId val="326620664"/>
        <c:axId val="326613608"/>
      </c:lineChart>
      <c:dateAx>
        <c:axId val="326620664"/>
        <c:scaling>
          <c:orientation val="minMax"/>
        </c:scaling>
        <c:delete val="1"/>
        <c:axPos val="b"/>
        <c:numFmt formatCode="ge" sourceLinked="1"/>
        <c:majorTickMark val="none"/>
        <c:minorTickMark val="none"/>
        <c:tickLblPos val="none"/>
        <c:crossAx val="326613608"/>
        <c:crosses val="autoZero"/>
        <c:auto val="1"/>
        <c:lblOffset val="100"/>
        <c:baseTimeUnit val="years"/>
      </c:dateAx>
      <c:valAx>
        <c:axId val="326613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6620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0</c:v>
                </c:pt>
                <c:pt idx="1">
                  <c:v>0</c:v>
                </c:pt>
                <c:pt idx="2">
                  <c:v>0</c:v>
                </c:pt>
                <c:pt idx="3">
                  <c:v>0</c:v>
                </c:pt>
                <c:pt idx="4">
                  <c:v>26.24</c:v>
                </c:pt>
              </c:numCache>
            </c:numRef>
          </c:val>
        </c:ser>
        <c:dLbls>
          <c:showLegendKey val="0"/>
          <c:showVal val="0"/>
          <c:showCatName val="0"/>
          <c:showSerName val="0"/>
          <c:showPercent val="0"/>
          <c:showBubbleSize val="0"/>
        </c:dLbls>
        <c:gapWidth val="150"/>
        <c:axId val="327204760"/>
        <c:axId val="327205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49.96</c:v>
                </c:pt>
              </c:numCache>
            </c:numRef>
          </c:val>
          <c:smooth val="0"/>
        </c:ser>
        <c:dLbls>
          <c:showLegendKey val="0"/>
          <c:showVal val="0"/>
          <c:showCatName val="0"/>
          <c:showSerName val="0"/>
          <c:showPercent val="0"/>
          <c:showBubbleSize val="0"/>
        </c:dLbls>
        <c:marker val="1"/>
        <c:smooth val="0"/>
        <c:axId val="327204760"/>
        <c:axId val="327205152"/>
      </c:lineChart>
      <c:dateAx>
        <c:axId val="327204760"/>
        <c:scaling>
          <c:orientation val="minMax"/>
        </c:scaling>
        <c:delete val="1"/>
        <c:axPos val="b"/>
        <c:numFmt formatCode="ge" sourceLinked="1"/>
        <c:majorTickMark val="none"/>
        <c:minorTickMark val="none"/>
        <c:tickLblPos val="none"/>
        <c:crossAx val="327205152"/>
        <c:crosses val="autoZero"/>
        <c:auto val="1"/>
        <c:lblOffset val="100"/>
        <c:baseTimeUnit val="years"/>
      </c:dateAx>
      <c:valAx>
        <c:axId val="327205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7204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989.56</c:v>
                </c:pt>
              </c:numCache>
            </c:numRef>
          </c:val>
        </c:ser>
        <c:dLbls>
          <c:showLegendKey val="0"/>
          <c:showVal val="0"/>
          <c:showCatName val="0"/>
          <c:showSerName val="0"/>
          <c:showPercent val="0"/>
          <c:showBubbleSize val="0"/>
        </c:dLbls>
        <c:gapWidth val="150"/>
        <c:axId val="327208288"/>
        <c:axId val="327205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970.35</c:v>
                </c:pt>
              </c:numCache>
            </c:numRef>
          </c:val>
          <c:smooth val="0"/>
        </c:ser>
        <c:dLbls>
          <c:showLegendKey val="0"/>
          <c:showVal val="0"/>
          <c:showCatName val="0"/>
          <c:showSerName val="0"/>
          <c:showPercent val="0"/>
          <c:showBubbleSize val="0"/>
        </c:dLbls>
        <c:marker val="1"/>
        <c:smooth val="0"/>
        <c:axId val="327208288"/>
        <c:axId val="327205544"/>
      </c:lineChart>
      <c:dateAx>
        <c:axId val="327208288"/>
        <c:scaling>
          <c:orientation val="minMax"/>
        </c:scaling>
        <c:delete val="1"/>
        <c:axPos val="b"/>
        <c:numFmt formatCode="ge" sourceLinked="1"/>
        <c:majorTickMark val="none"/>
        <c:minorTickMark val="none"/>
        <c:tickLblPos val="none"/>
        <c:crossAx val="327205544"/>
        <c:crosses val="autoZero"/>
        <c:auto val="1"/>
        <c:lblOffset val="100"/>
        <c:baseTimeUnit val="years"/>
      </c:dateAx>
      <c:valAx>
        <c:axId val="327205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720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0</c:v>
                </c:pt>
                <c:pt idx="1">
                  <c:v>0</c:v>
                </c:pt>
                <c:pt idx="2">
                  <c:v>0</c:v>
                </c:pt>
                <c:pt idx="3">
                  <c:v>0</c:v>
                </c:pt>
                <c:pt idx="4">
                  <c:v>73.510000000000005</c:v>
                </c:pt>
              </c:numCache>
            </c:numRef>
          </c:val>
        </c:ser>
        <c:dLbls>
          <c:showLegendKey val="0"/>
          <c:showVal val="0"/>
          <c:showCatName val="0"/>
          <c:showSerName val="0"/>
          <c:showPercent val="0"/>
          <c:showBubbleSize val="0"/>
        </c:dLbls>
        <c:gapWidth val="150"/>
        <c:axId val="327206720"/>
        <c:axId val="327207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99.26</c:v>
                </c:pt>
              </c:numCache>
            </c:numRef>
          </c:val>
          <c:smooth val="0"/>
        </c:ser>
        <c:dLbls>
          <c:showLegendKey val="0"/>
          <c:showVal val="0"/>
          <c:showCatName val="0"/>
          <c:showSerName val="0"/>
          <c:showPercent val="0"/>
          <c:showBubbleSize val="0"/>
        </c:dLbls>
        <c:marker val="1"/>
        <c:smooth val="0"/>
        <c:axId val="327206720"/>
        <c:axId val="327207112"/>
      </c:lineChart>
      <c:dateAx>
        <c:axId val="327206720"/>
        <c:scaling>
          <c:orientation val="minMax"/>
        </c:scaling>
        <c:delete val="1"/>
        <c:axPos val="b"/>
        <c:numFmt formatCode="ge" sourceLinked="1"/>
        <c:majorTickMark val="none"/>
        <c:minorTickMark val="none"/>
        <c:tickLblPos val="none"/>
        <c:crossAx val="327207112"/>
        <c:crosses val="autoZero"/>
        <c:auto val="1"/>
        <c:lblOffset val="100"/>
        <c:baseTimeUnit val="years"/>
      </c:dateAx>
      <c:valAx>
        <c:axId val="327207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7206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0</c:v>
                </c:pt>
                <c:pt idx="1">
                  <c:v>0</c:v>
                </c:pt>
                <c:pt idx="2">
                  <c:v>0</c:v>
                </c:pt>
                <c:pt idx="3">
                  <c:v>0</c:v>
                </c:pt>
                <c:pt idx="4">
                  <c:v>242.07</c:v>
                </c:pt>
              </c:numCache>
            </c:numRef>
          </c:val>
        </c:ser>
        <c:dLbls>
          <c:showLegendKey val="0"/>
          <c:showVal val="0"/>
          <c:showCatName val="0"/>
          <c:showSerName val="0"/>
          <c:showPercent val="0"/>
          <c:showBubbleSize val="0"/>
        </c:dLbls>
        <c:gapWidth val="150"/>
        <c:axId val="327207504"/>
        <c:axId val="327207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159.53</c:v>
                </c:pt>
              </c:numCache>
            </c:numRef>
          </c:val>
          <c:smooth val="0"/>
        </c:ser>
        <c:dLbls>
          <c:showLegendKey val="0"/>
          <c:showVal val="0"/>
          <c:showCatName val="0"/>
          <c:showSerName val="0"/>
          <c:showPercent val="0"/>
          <c:showBubbleSize val="0"/>
        </c:dLbls>
        <c:marker val="1"/>
        <c:smooth val="0"/>
        <c:axId val="327207504"/>
        <c:axId val="327207896"/>
      </c:lineChart>
      <c:dateAx>
        <c:axId val="327207504"/>
        <c:scaling>
          <c:orientation val="minMax"/>
        </c:scaling>
        <c:delete val="1"/>
        <c:axPos val="b"/>
        <c:numFmt formatCode="ge" sourceLinked="1"/>
        <c:majorTickMark val="none"/>
        <c:minorTickMark val="none"/>
        <c:tickLblPos val="none"/>
        <c:crossAx val="327207896"/>
        <c:crosses val="autoZero"/>
        <c:auto val="1"/>
        <c:lblOffset val="100"/>
        <c:baseTimeUnit val="years"/>
      </c:dateAx>
      <c:valAx>
        <c:axId val="327207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7207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0" zoomScaleNormal="80" workbookViewId="0">
      <selection activeCell="B2" sqref="B2:BZ4"/>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6" t="str">
        <f>データ!H6</f>
        <v>福島県　福島市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4"/>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4"/>
      <c r="BK7" s="4"/>
      <c r="BL7" s="5" t="s">
        <v>9</v>
      </c>
      <c r="BM7" s="6"/>
      <c r="BN7" s="6"/>
      <c r="BO7" s="6"/>
      <c r="BP7" s="6"/>
      <c r="BQ7" s="6"/>
      <c r="BR7" s="6"/>
      <c r="BS7" s="6"/>
      <c r="BT7" s="6"/>
      <c r="BU7" s="6"/>
      <c r="BV7" s="6"/>
      <c r="BW7" s="6"/>
      <c r="BX7" s="6"/>
      <c r="BY7" s="7"/>
    </row>
    <row r="8" spans="1:78" ht="18.75" customHeight="1">
      <c r="A8" s="2"/>
      <c r="B8" s="73" t="str">
        <f>データ!I6</f>
        <v>法適用</v>
      </c>
      <c r="C8" s="73"/>
      <c r="D8" s="73"/>
      <c r="E8" s="73"/>
      <c r="F8" s="73"/>
      <c r="G8" s="73"/>
      <c r="H8" s="73"/>
      <c r="I8" s="73" t="str">
        <f>データ!J6</f>
        <v>下水道事業</v>
      </c>
      <c r="J8" s="73"/>
      <c r="K8" s="73"/>
      <c r="L8" s="73"/>
      <c r="M8" s="73"/>
      <c r="N8" s="73"/>
      <c r="O8" s="73"/>
      <c r="P8" s="73" t="str">
        <f>データ!K6</f>
        <v>公共下水道</v>
      </c>
      <c r="Q8" s="73"/>
      <c r="R8" s="73"/>
      <c r="S8" s="73"/>
      <c r="T8" s="73"/>
      <c r="U8" s="73"/>
      <c r="V8" s="73"/>
      <c r="W8" s="73" t="str">
        <f>データ!L6</f>
        <v>Ad</v>
      </c>
      <c r="X8" s="73"/>
      <c r="Y8" s="73"/>
      <c r="Z8" s="73"/>
      <c r="AA8" s="73"/>
      <c r="AB8" s="73"/>
      <c r="AC8" s="73"/>
      <c r="AD8" s="74" t="s">
        <v>121</v>
      </c>
      <c r="AE8" s="74"/>
      <c r="AF8" s="74"/>
      <c r="AG8" s="74"/>
      <c r="AH8" s="74"/>
      <c r="AI8" s="74"/>
      <c r="AJ8" s="74"/>
      <c r="AK8" s="4"/>
      <c r="AL8" s="68">
        <f>データ!S6</f>
        <v>283493</v>
      </c>
      <c r="AM8" s="68"/>
      <c r="AN8" s="68"/>
      <c r="AO8" s="68"/>
      <c r="AP8" s="68"/>
      <c r="AQ8" s="68"/>
      <c r="AR8" s="68"/>
      <c r="AS8" s="68"/>
      <c r="AT8" s="67">
        <f>データ!T6</f>
        <v>767.72</v>
      </c>
      <c r="AU8" s="67"/>
      <c r="AV8" s="67"/>
      <c r="AW8" s="67"/>
      <c r="AX8" s="67"/>
      <c r="AY8" s="67"/>
      <c r="AZ8" s="67"/>
      <c r="BA8" s="67"/>
      <c r="BB8" s="67">
        <f>データ!U6</f>
        <v>369.27</v>
      </c>
      <c r="BC8" s="67"/>
      <c r="BD8" s="67"/>
      <c r="BE8" s="67"/>
      <c r="BF8" s="67"/>
      <c r="BG8" s="67"/>
      <c r="BH8" s="67"/>
      <c r="BI8" s="67"/>
      <c r="BJ8" s="4"/>
      <c r="BK8" s="4"/>
      <c r="BL8" s="71" t="s">
        <v>10</v>
      </c>
      <c r="BM8" s="72"/>
      <c r="BN8" s="8" t="s">
        <v>11</v>
      </c>
      <c r="BO8" s="9"/>
      <c r="BP8" s="9"/>
      <c r="BQ8" s="9"/>
      <c r="BR8" s="9"/>
      <c r="BS8" s="9"/>
      <c r="BT8" s="9"/>
      <c r="BU8" s="9"/>
      <c r="BV8" s="9"/>
      <c r="BW8" s="9"/>
      <c r="BX8" s="9"/>
      <c r="BY8" s="10"/>
    </row>
    <row r="9" spans="1:78" ht="18.75" customHeight="1">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4"/>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4"/>
      <c r="BK9" s="4"/>
      <c r="BL9" s="65" t="s">
        <v>20</v>
      </c>
      <c r="BM9" s="66"/>
      <c r="BN9" s="11" t="s">
        <v>21</v>
      </c>
      <c r="BO9" s="12"/>
      <c r="BP9" s="12"/>
      <c r="BQ9" s="12"/>
      <c r="BR9" s="12"/>
      <c r="BS9" s="12"/>
      <c r="BT9" s="12"/>
      <c r="BU9" s="12"/>
      <c r="BV9" s="12"/>
      <c r="BW9" s="12"/>
      <c r="BX9" s="12"/>
      <c r="BY9" s="13"/>
    </row>
    <row r="10" spans="1:78" ht="18.75" customHeight="1">
      <c r="A10" s="2"/>
      <c r="B10" s="67" t="str">
        <f>データ!N6</f>
        <v>-</v>
      </c>
      <c r="C10" s="67"/>
      <c r="D10" s="67"/>
      <c r="E10" s="67"/>
      <c r="F10" s="67"/>
      <c r="G10" s="67"/>
      <c r="H10" s="67"/>
      <c r="I10" s="67">
        <f>データ!O6</f>
        <v>56.17</v>
      </c>
      <c r="J10" s="67"/>
      <c r="K10" s="67"/>
      <c r="L10" s="67"/>
      <c r="M10" s="67"/>
      <c r="N10" s="67"/>
      <c r="O10" s="67"/>
      <c r="P10" s="67">
        <f>データ!P6</f>
        <v>65.34</v>
      </c>
      <c r="Q10" s="67"/>
      <c r="R10" s="67"/>
      <c r="S10" s="67"/>
      <c r="T10" s="67"/>
      <c r="U10" s="67"/>
      <c r="V10" s="67"/>
      <c r="W10" s="67">
        <f>データ!Q6</f>
        <v>91.45</v>
      </c>
      <c r="X10" s="67"/>
      <c r="Y10" s="67"/>
      <c r="Z10" s="67"/>
      <c r="AA10" s="67"/>
      <c r="AB10" s="67"/>
      <c r="AC10" s="67"/>
      <c r="AD10" s="68">
        <f>データ!R6</f>
        <v>2808</v>
      </c>
      <c r="AE10" s="68"/>
      <c r="AF10" s="68"/>
      <c r="AG10" s="68"/>
      <c r="AH10" s="68"/>
      <c r="AI10" s="68"/>
      <c r="AJ10" s="68"/>
      <c r="AK10" s="2"/>
      <c r="AL10" s="68">
        <f>データ!V6</f>
        <v>184373</v>
      </c>
      <c r="AM10" s="68"/>
      <c r="AN10" s="68"/>
      <c r="AO10" s="68"/>
      <c r="AP10" s="68"/>
      <c r="AQ10" s="68"/>
      <c r="AR10" s="68"/>
      <c r="AS10" s="68"/>
      <c r="AT10" s="67">
        <f>データ!W6</f>
        <v>38.35</v>
      </c>
      <c r="AU10" s="67"/>
      <c r="AV10" s="67"/>
      <c r="AW10" s="67"/>
      <c r="AX10" s="67"/>
      <c r="AY10" s="67"/>
      <c r="AZ10" s="67"/>
      <c r="BA10" s="67"/>
      <c r="BB10" s="67">
        <f>データ!X6</f>
        <v>4807.6400000000003</v>
      </c>
      <c r="BC10" s="67"/>
      <c r="BD10" s="67"/>
      <c r="BE10" s="67"/>
      <c r="BF10" s="67"/>
      <c r="BG10" s="67"/>
      <c r="BH10" s="67"/>
      <c r="BI10" s="67"/>
      <c r="BJ10" s="2"/>
      <c r="BK10" s="2"/>
      <c r="BL10" s="69" t="s">
        <v>22</v>
      </c>
      <c r="BM10" s="70"/>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26</v>
      </c>
      <c r="BM14" s="44"/>
      <c r="BN14" s="44"/>
      <c r="BO14" s="44"/>
      <c r="BP14" s="44"/>
      <c r="BQ14" s="44"/>
      <c r="BR14" s="44"/>
      <c r="BS14" s="44"/>
      <c r="BT14" s="44"/>
      <c r="BU14" s="44"/>
      <c r="BV14" s="44"/>
      <c r="BW14" s="44"/>
      <c r="BX14" s="44"/>
      <c r="BY14" s="44"/>
      <c r="BZ14" s="45"/>
    </row>
    <row r="15" spans="1:78" ht="13.5" customHeight="1">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9" t="s">
        <v>122</v>
      </c>
      <c r="BM16" s="50"/>
      <c r="BN16" s="50"/>
      <c r="BO16" s="50"/>
      <c r="BP16" s="50"/>
      <c r="BQ16" s="50"/>
      <c r="BR16" s="50"/>
      <c r="BS16" s="50"/>
      <c r="BT16" s="50"/>
      <c r="BU16" s="50"/>
      <c r="BV16" s="50"/>
      <c r="BW16" s="50"/>
      <c r="BX16" s="50"/>
      <c r="BY16" s="50"/>
      <c r="BZ16" s="5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9"/>
      <c r="BM17" s="50"/>
      <c r="BN17" s="50"/>
      <c r="BO17" s="50"/>
      <c r="BP17" s="50"/>
      <c r="BQ17" s="50"/>
      <c r="BR17" s="50"/>
      <c r="BS17" s="50"/>
      <c r="BT17" s="50"/>
      <c r="BU17" s="50"/>
      <c r="BV17" s="50"/>
      <c r="BW17" s="50"/>
      <c r="BX17" s="50"/>
      <c r="BY17" s="50"/>
      <c r="BZ17" s="5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9"/>
      <c r="BM18" s="50"/>
      <c r="BN18" s="50"/>
      <c r="BO18" s="50"/>
      <c r="BP18" s="50"/>
      <c r="BQ18" s="50"/>
      <c r="BR18" s="50"/>
      <c r="BS18" s="50"/>
      <c r="BT18" s="50"/>
      <c r="BU18" s="50"/>
      <c r="BV18" s="50"/>
      <c r="BW18" s="50"/>
      <c r="BX18" s="50"/>
      <c r="BY18" s="50"/>
      <c r="BZ18" s="5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9"/>
      <c r="BM19" s="50"/>
      <c r="BN19" s="50"/>
      <c r="BO19" s="50"/>
      <c r="BP19" s="50"/>
      <c r="BQ19" s="50"/>
      <c r="BR19" s="50"/>
      <c r="BS19" s="50"/>
      <c r="BT19" s="50"/>
      <c r="BU19" s="50"/>
      <c r="BV19" s="50"/>
      <c r="BW19" s="50"/>
      <c r="BX19" s="50"/>
      <c r="BY19" s="50"/>
      <c r="BZ19" s="5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9"/>
      <c r="BM20" s="50"/>
      <c r="BN20" s="50"/>
      <c r="BO20" s="50"/>
      <c r="BP20" s="50"/>
      <c r="BQ20" s="50"/>
      <c r="BR20" s="50"/>
      <c r="BS20" s="50"/>
      <c r="BT20" s="50"/>
      <c r="BU20" s="50"/>
      <c r="BV20" s="50"/>
      <c r="BW20" s="50"/>
      <c r="BX20" s="50"/>
      <c r="BY20" s="50"/>
      <c r="BZ20" s="5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9"/>
      <c r="BM21" s="50"/>
      <c r="BN21" s="50"/>
      <c r="BO21" s="50"/>
      <c r="BP21" s="50"/>
      <c r="BQ21" s="50"/>
      <c r="BR21" s="50"/>
      <c r="BS21" s="50"/>
      <c r="BT21" s="50"/>
      <c r="BU21" s="50"/>
      <c r="BV21" s="50"/>
      <c r="BW21" s="50"/>
      <c r="BX21" s="50"/>
      <c r="BY21" s="50"/>
      <c r="BZ21" s="5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9"/>
      <c r="BM22" s="50"/>
      <c r="BN22" s="50"/>
      <c r="BO22" s="50"/>
      <c r="BP22" s="50"/>
      <c r="BQ22" s="50"/>
      <c r="BR22" s="50"/>
      <c r="BS22" s="50"/>
      <c r="BT22" s="50"/>
      <c r="BU22" s="50"/>
      <c r="BV22" s="50"/>
      <c r="BW22" s="50"/>
      <c r="BX22" s="50"/>
      <c r="BY22" s="50"/>
      <c r="BZ22" s="5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9"/>
      <c r="BM23" s="50"/>
      <c r="BN23" s="50"/>
      <c r="BO23" s="50"/>
      <c r="BP23" s="50"/>
      <c r="BQ23" s="50"/>
      <c r="BR23" s="50"/>
      <c r="BS23" s="50"/>
      <c r="BT23" s="50"/>
      <c r="BU23" s="50"/>
      <c r="BV23" s="50"/>
      <c r="BW23" s="50"/>
      <c r="BX23" s="50"/>
      <c r="BY23" s="50"/>
      <c r="BZ23" s="5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9"/>
      <c r="BM24" s="50"/>
      <c r="BN24" s="50"/>
      <c r="BO24" s="50"/>
      <c r="BP24" s="50"/>
      <c r="BQ24" s="50"/>
      <c r="BR24" s="50"/>
      <c r="BS24" s="50"/>
      <c r="BT24" s="50"/>
      <c r="BU24" s="50"/>
      <c r="BV24" s="50"/>
      <c r="BW24" s="50"/>
      <c r="BX24" s="50"/>
      <c r="BY24" s="50"/>
      <c r="BZ24" s="5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9"/>
      <c r="BM25" s="50"/>
      <c r="BN25" s="50"/>
      <c r="BO25" s="50"/>
      <c r="BP25" s="50"/>
      <c r="BQ25" s="50"/>
      <c r="BR25" s="50"/>
      <c r="BS25" s="50"/>
      <c r="BT25" s="50"/>
      <c r="BU25" s="50"/>
      <c r="BV25" s="50"/>
      <c r="BW25" s="50"/>
      <c r="BX25" s="50"/>
      <c r="BY25" s="50"/>
      <c r="BZ25" s="5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9"/>
      <c r="BM26" s="50"/>
      <c r="BN26" s="50"/>
      <c r="BO26" s="50"/>
      <c r="BP26" s="50"/>
      <c r="BQ26" s="50"/>
      <c r="BR26" s="50"/>
      <c r="BS26" s="50"/>
      <c r="BT26" s="50"/>
      <c r="BU26" s="50"/>
      <c r="BV26" s="50"/>
      <c r="BW26" s="50"/>
      <c r="BX26" s="50"/>
      <c r="BY26" s="50"/>
      <c r="BZ26" s="5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9"/>
      <c r="BM27" s="50"/>
      <c r="BN27" s="50"/>
      <c r="BO27" s="50"/>
      <c r="BP27" s="50"/>
      <c r="BQ27" s="50"/>
      <c r="BR27" s="50"/>
      <c r="BS27" s="50"/>
      <c r="BT27" s="50"/>
      <c r="BU27" s="50"/>
      <c r="BV27" s="50"/>
      <c r="BW27" s="50"/>
      <c r="BX27" s="50"/>
      <c r="BY27" s="50"/>
      <c r="BZ27" s="5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9"/>
      <c r="BM28" s="50"/>
      <c r="BN28" s="50"/>
      <c r="BO28" s="50"/>
      <c r="BP28" s="50"/>
      <c r="BQ28" s="50"/>
      <c r="BR28" s="50"/>
      <c r="BS28" s="50"/>
      <c r="BT28" s="50"/>
      <c r="BU28" s="50"/>
      <c r="BV28" s="50"/>
      <c r="BW28" s="50"/>
      <c r="BX28" s="50"/>
      <c r="BY28" s="50"/>
      <c r="BZ28" s="5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9"/>
      <c r="BM29" s="50"/>
      <c r="BN29" s="50"/>
      <c r="BO29" s="50"/>
      <c r="BP29" s="50"/>
      <c r="BQ29" s="50"/>
      <c r="BR29" s="50"/>
      <c r="BS29" s="50"/>
      <c r="BT29" s="50"/>
      <c r="BU29" s="50"/>
      <c r="BV29" s="50"/>
      <c r="BW29" s="50"/>
      <c r="BX29" s="50"/>
      <c r="BY29" s="50"/>
      <c r="BZ29" s="5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9"/>
      <c r="BM30" s="50"/>
      <c r="BN30" s="50"/>
      <c r="BO30" s="50"/>
      <c r="BP30" s="50"/>
      <c r="BQ30" s="50"/>
      <c r="BR30" s="50"/>
      <c r="BS30" s="50"/>
      <c r="BT30" s="50"/>
      <c r="BU30" s="50"/>
      <c r="BV30" s="50"/>
      <c r="BW30" s="50"/>
      <c r="BX30" s="50"/>
      <c r="BY30" s="50"/>
      <c r="BZ30" s="5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9"/>
      <c r="BM31" s="50"/>
      <c r="BN31" s="50"/>
      <c r="BO31" s="50"/>
      <c r="BP31" s="50"/>
      <c r="BQ31" s="50"/>
      <c r="BR31" s="50"/>
      <c r="BS31" s="50"/>
      <c r="BT31" s="50"/>
      <c r="BU31" s="50"/>
      <c r="BV31" s="50"/>
      <c r="BW31" s="50"/>
      <c r="BX31" s="50"/>
      <c r="BY31" s="50"/>
      <c r="BZ31" s="5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9"/>
      <c r="BM32" s="50"/>
      <c r="BN32" s="50"/>
      <c r="BO32" s="50"/>
      <c r="BP32" s="50"/>
      <c r="BQ32" s="50"/>
      <c r="BR32" s="50"/>
      <c r="BS32" s="50"/>
      <c r="BT32" s="50"/>
      <c r="BU32" s="50"/>
      <c r="BV32" s="50"/>
      <c r="BW32" s="50"/>
      <c r="BX32" s="50"/>
      <c r="BY32" s="50"/>
      <c r="BZ32" s="5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9"/>
      <c r="BM33" s="50"/>
      <c r="BN33" s="50"/>
      <c r="BO33" s="50"/>
      <c r="BP33" s="50"/>
      <c r="BQ33" s="50"/>
      <c r="BR33" s="50"/>
      <c r="BS33" s="50"/>
      <c r="BT33" s="50"/>
      <c r="BU33" s="50"/>
      <c r="BV33" s="50"/>
      <c r="BW33" s="50"/>
      <c r="BX33" s="50"/>
      <c r="BY33" s="50"/>
      <c r="BZ33" s="51"/>
    </row>
    <row r="34" spans="1:78" ht="13.5" customHeight="1">
      <c r="A34" s="2"/>
      <c r="B34" s="17"/>
      <c r="C34" s="55" t="s">
        <v>27</v>
      </c>
      <c r="D34" s="55"/>
      <c r="E34" s="55"/>
      <c r="F34" s="55"/>
      <c r="G34" s="55"/>
      <c r="H34" s="55"/>
      <c r="I34" s="55"/>
      <c r="J34" s="55"/>
      <c r="K34" s="55"/>
      <c r="L34" s="55"/>
      <c r="M34" s="55"/>
      <c r="N34" s="55"/>
      <c r="O34" s="55"/>
      <c r="P34" s="55"/>
      <c r="Q34" s="20"/>
      <c r="R34" s="55" t="s">
        <v>28</v>
      </c>
      <c r="S34" s="55"/>
      <c r="T34" s="55"/>
      <c r="U34" s="55"/>
      <c r="V34" s="55"/>
      <c r="W34" s="55"/>
      <c r="X34" s="55"/>
      <c r="Y34" s="55"/>
      <c r="Z34" s="55"/>
      <c r="AA34" s="55"/>
      <c r="AB34" s="55"/>
      <c r="AC34" s="55"/>
      <c r="AD34" s="55"/>
      <c r="AE34" s="55"/>
      <c r="AF34" s="20"/>
      <c r="AG34" s="55" t="s">
        <v>29</v>
      </c>
      <c r="AH34" s="55"/>
      <c r="AI34" s="55"/>
      <c r="AJ34" s="55"/>
      <c r="AK34" s="55"/>
      <c r="AL34" s="55"/>
      <c r="AM34" s="55"/>
      <c r="AN34" s="55"/>
      <c r="AO34" s="55"/>
      <c r="AP34" s="55"/>
      <c r="AQ34" s="55"/>
      <c r="AR34" s="55"/>
      <c r="AS34" s="55"/>
      <c r="AT34" s="55"/>
      <c r="AU34" s="20"/>
      <c r="AV34" s="55" t="s">
        <v>30</v>
      </c>
      <c r="AW34" s="55"/>
      <c r="AX34" s="55"/>
      <c r="AY34" s="55"/>
      <c r="AZ34" s="55"/>
      <c r="BA34" s="55"/>
      <c r="BB34" s="55"/>
      <c r="BC34" s="55"/>
      <c r="BD34" s="55"/>
      <c r="BE34" s="55"/>
      <c r="BF34" s="55"/>
      <c r="BG34" s="55"/>
      <c r="BH34" s="55"/>
      <c r="BI34" s="55"/>
      <c r="BJ34" s="19"/>
      <c r="BK34" s="2"/>
      <c r="BL34" s="49"/>
      <c r="BM34" s="50"/>
      <c r="BN34" s="50"/>
      <c r="BO34" s="50"/>
      <c r="BP34" s="50"/>
      <c r="BQ34" s="50"/>
      <c r="BR34" s="50"/>
      <c r="BS34" s="50"/>
      <c r="BT34" s="50"/>
      <c r="BU34" s="50"/>
      <c r="BV34" s="50"/>
      <c r="BW34" s="50"/>
      <c r="BX34" s="50"/>
      <c r="BY34" s="50"/>
      <c r="BZ34" s="51"/>
    </row>
    <row r="35" spans="1:78" ht="13.5" customHeight="1">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49"/>
      <c r="BM35" s="50"/>
      <c r="BN35" s="50"/>
      <c r="BO35" s="50"/>
      <c r="BP35" s="50"/>
      <c r="BQ35" s="50"/>
      <c r="BR35" s="50"/>
      <c r="BS35" s="50"/>
      <c r="BT35" s="50"/>
      <c r="BU35" s="50"/>
      <c r="BV35" s="50"/>
      <c r="BW35" s="50"/>
      <c r="BX35" s="50"/>
      <c r="BY35" s="50"/>
      <c r="BZ35" s="5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9"/>
      <c r="BM36" s="50"/>
      <c r="BN36" s="50"/>
      <c r="BO36" s="50"/>
      <c r="BP36" s="50"/>
      <c r="BQ36" s="50"/>
      <c r="BR36" s="50"/>
      <c r="BS36" s="50"/>
      <c r="BT36" s="50"/>
      <c r="BU36" s="50"/>
      <c r="BV36" s="50"/>
      <c r="BW36" s="50"/>
      <c r="BX36" s="50"/>
      <c r="BY36" s="50"/>
      <c r="BZ36" s="5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9"/>
      <c r="BM37" s="50"/>
      <c r="BN37" s="50"/>
      <c r="BO37" s="50"/>
      <c r="BP37" s="50"/>
      <c r="BQ37" s="50"/>
      <c r="BR37" s="50"/>
      <c r="BS37" s="50"/>
      <c r="BT37" s="50"/>
      <c r="BU37" s="50"/>
      <c r="BV37" s="50"/>
      <c r="BW37" s="50"/>
      <c r="BX37" s="50"/>
      <c r="BY37" s="50"/>
      <c r="BZ37" s="5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9"/>
      <c r="BM38" s="50"/>
      <c r="BN38" s="50"/>
      <c r="BO38" s="50"/>
      <c r="BP38" s="50"/>
      <c r="BQ38" s="50"/>
      <c r="BR38" s="50"/>
      <c r="BS38" s="50"/>
      <c r="BT38" s="50"/>
      <c r="BU38" s="50"/>
      <c r="BV38" s="50"/>
      <c r="BW38" s="50"/>
      <c r="BX38" s="50"/>
      <c r="BY38" s="50"/>
      <c r="BZ38" s="5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9"/>
      <c r="BM39" s="50"/>
      <c r="BN39" s="50"/>
      <c r="BO39" s="50"/>
      <c r="BP39" s="50"/>
      <c r="BQ39" s="50"/>
      <c r="BR39" s="50"/>
      <c r="BS39" s="50"/>
      <c r="BT39" s="50"/>
      <c r="BU39" s="50"/>
      <c r="BV39" s="50"/>
      <c r="BW39" s="50"/>
      <c r="BX39" s="50"/>
      <c r="BY39" s="50"/>
      <c r="BZ39" s="5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9"/>
      <c r="BM40" s="50"/>
      <c r="BN40" s="50"/>
      <c r="BO40" s="50"/>
      <c r="BP40" s="50"/>
      <c r="BQ40" s="50"/>
      <c r="BR40" s="50"/>
      <c r="BS40" s="50"/>
      <c r="BT40" s="50"/>
      <c r="BU40" s="50"/>
      <c r="BV40" s="50"/>
      <c r="BW40" s="50"/>
      <c r="BX40" s="50"/>
      <c r="BY40" s="50"/>
      <c r="BZ40" s="5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9"/>
      <c r="BM41" s="50"/>
      <c r="BN41" s="50"/>
      <c r="BO41" s="50"/>
      <c r="BP41" s="50"/>
      <c r="BQ41" s="50"/>
      <c r="BR41" s="50"/>
      <c r="BS41" s="50"/>
      <c r="BT41" s="50"/>
      <c r="BU41" s="50"/>
      <c r="BV41" s="50"/>
      <c r="BW41" s="50"/>
      <c r="BX41" s="50"/>
      <c r="BY41" s="50"/>
      <c r="BZ41" s="5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9"/>
      <c r="BM42" s="50"/>
      <c r="BN42" s="50"/>
      <c r="BO42" s="50"/>
      <c r="BP42" s="50"/>
      <c r="BQ42" s="50"/>
      <c r="BR42" s="50"/>
      <c r="BS42" s="50"/>
      <c r="BT42" s="50"/>
      <c r="BU42" s="50"/>
      <c r="BV42" s="50"/>
      <c r="BW42" s="50"/>
      <c r="BX42" s="50"/>
      <c r="BY42" s="50"/>
      <c r="BZ42" s="5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9"/>
      <c r="BM43" s="50"/>
      <c r="BN43" s="50"/>
      <c r="BO43" s="50"/>
      <c r="BP43" s="50"/>
      <c r="BQ43" s="50"/>
      <c r="BR43" s="50"/>
      <c r="BS43" s="50"/>
      <c r="BT43" s="50"/>
      <c r="BU43" s="50"/>
      <c r="BV43" s="50"/>
      <c r="BW43" s="50"/>
      <c r="BX43" s="50"/>
      <c r="BY43" s="50"/>
      <c r="BZ43" s="5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2"/>
      <c r="BM44" s="53"/>
      <c r="BN44" s="53"/>
      <c r="BO44" s="53"/>
      <c r="BP44" s="53"/>
      <c r="BQ44" s="53"/>
      <c r="BR44" s="53"/>
      <c r="BS44" s="53"/>
      <c r="BT44" s="53"/>
      <c r="BU44" s="53"/>
      <c r="BV44" s="53"/>
      <c r="BW44" s="53"/>
      <c r="BX44" s="53"/>
      <c r="BY44" s="53"/>
      <c r="BZ44" s="5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31</v>
      </c>
      <c r="BM45" s="44"/>
      <c r="BN45" s="44"/>
      <c r="BO45" s="44"/>
      <c r="BP45" s="44"/>
      <c r="BQ45" s="44"/>
      <c r="BR45" s="44"/>
      <c r="BS45" s="44"/>
      <c r="BT45" s="44"/>
      <c r="BU45" s="44"/>
      <c r="BV45" s="44"/>
      <c r="BW45" s="44"/>
      <c r="BX45" s="44"/>
      <c r="BY45" s="44"/>
      <c r="BZ45" s="4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120</v>
      </c>
      <c r="BM47" s="50"/>
      <c r="BN47" s="50"/>
      <c r="BO47" s="50"/>
      <c r="BP47" s="50"/>
      <c r="BQ47" s="50"/>
      <c r="BR47" s="50"/>
      <c r="BS47" s="50"/>
      <c r="BT47" s="50"/>
      <c r="BU47" s="50"/>
      <c r="BV47" s="50"/>
      <c r="BW47" s="50"/>
      <c r="BX47" s="50"/>
      <c r="BY47" s="50"/>
      <c r="BZ47" s="5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c r="A56" s="2"/>
      <c r="B56" s="17"/>
      <c r="C56" s="55" t="s">
        <v>32</v>
      </c>
      <c r="D56" s="55"/>
      <c r="E56" s="55"/>
      <c r="F56" s="55"/>
      <c r="G56" s="55"/>
      <c r="H56" s="55"/>
      <c r="I56" s="55"/>
      <c r="J56" s="55"/>
      <c r="K56" s="55"/>
      <c r="L56" s="55"/>
      <c r="M56" s="55"/>
      <c r="N56" s="55"/>
      <c r="O56" s="55"/>
      <c r="P56" s="55"/>
      <c r="Q56" s="20"/>
      <c r="R56" s="55" t="s">
        <v>33</v>
      </c>
      <c r="S56" s="55"/>
      <c r="T56" s="55"/>
      <c r="U56" s="55"/>
      <c r="V56" s="55"/>
      <c r="W56" s="55"/>
      <c r="X56" s="55"/>
      <c r="Y56" s="55"/>
      <c r="Z56" s="55"/>
      <c r="AA56" s="55"/>
      <c r="AB56" s="55"/>
      <c r="AC56" s="55"/>
      <c r="AD56" s="55"/>
      <c r="AE56" s="55"/>
      <c r="AF56" s="20"/>
      <c r="AG56" s="55" t="s">
        <v>34</v>
      </c>
      <c r="AH56" s="55"/>
      <c r="AI56" s="55"/>
      <c r="AJ56" s="55"/>
      <c r="AK56" s="55"/>
      <c r="AL56" s="55"/>
      <c r="AM56" s="55"/>
      <c r="AN56" s="55"/>
      <c r="AO56" s="55"/>
      <c r="AP56" s="55"/>
      <c r="AQ56" s="55"/>
      <c r="AR56" s="55"/>
      <c r="AS56" s="55"/>
      <c r="AT56" s="55"/>
      <c r="AU56" s="20"/>
      <c r="AV56" s="55" t="s">
        <v>35</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c r="A60" s="2"/>
      <c r="B60" s="56" t="s">
        <v>36</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37</v>
      </c>
      <c r="BM64" s="44"/>
      <c r="BN64" s="44"/>
      <c r="BO64" s="44"/>
      <c r="BP64" s="44"/>
      <c r="BQ64" s="44"/>
      <c r="BR64" s="44"/>
      <c r="BS64" s="44"/>
      <c r="BT64" s="44"/>
      <c r="BU64" s="44"/>
      <c r="BV64" s="44"/>
      <c r="BW64" s="44"/>
      <c r="BX64" s="44"/>
      <c r="BY64" s="44"/>
      <c r="BZ64" s="4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119</v>
      </c>
      <c r="BM66" s="50"/>
      <c r="BN66" s="50"/>
      <c r="BO66" s="50"/>
      <c r="BP66" s="50"/>
      <c r="BQ66" s="50"/>
      <c r="BR66" s="50"/>
      <c r="BS66" s="50"/>
      <c r="BT66" s="50"/>
      <c r="BU66" s="50"/>
      <c r="BV66" s="50"/>
      <c r="BW66" s="50"/>
      <c r="BX66" s="50"/>
      <c r="BY66" s="50"/>
      <c r="BZ66" s="5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c r="A79" s="2"/>
      <c r="B79" s="17"/>
      <c r="C79" s="55" t="s">
        <v>38</v>
      </c>
      <c r="D79" s="55"/>
      <c r="E79" s="55"/>
      <c r="F79" s="55"/>
      <c r="G79" s="55"/>
      <c r="H79" s="55"/>
      <c r="I79" s="55"/>
      <c r="J79" s="55"/>
      <c r="K79" s="55"/>
      <c r="L79" s="55"/>
      <c r="M79" s="55"/>
      <c r="N79" s="55"/>
      <c r="O79" s="55"/>
      <c r="P79" s="55"/>
      <c r="Q79" s="55"/>
      <c r="R79" s="55"/>
      <c r="S79" s="55"/>
      <c r="T79" s="55"/>
      <c r="U79" s="20"/>
      <c r="V79" s="20"/>
      <c r="W79" s="55" t="s">
        <v>39</v>
      </c>
      <c r="X79" s="55"/>
      <c r="Y79" s="55"/>
      <c r="Z79" s="55"/>
      <c r="AA79" s="55"/>
      <c r="AB79" s="55"/>
      <c r="AC79" s="55"/>
      <c r="AD79" s="55"/>
      <c r="AE79" s="55"/>
      <c r="AF79" s="55"/>
      <c r="AG79" s="55"/>
      <c r="AH79" s="55"/>
      <c r="AI79" s="55"/>
      <c r="AJ79" s="55"/>
      <c r="AK79" s="55"/>
      <c r="AL79" s="55"/>
      <c r="AM79" s="55"/>
      <c r="AN79" s="55"/>
      <c r="AO79" s="20"/>
      <c r="AP79" s="20"/>
      <c r="AQ79" s="55" t="s">
        <v>40</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c r="C83" s="2" t="s">
        <v>41</v>
      </c>
    </row>
    <row r="84" spans="1:78">
      <c r="C84" s="26" t="s">
        <v>42</v>
      </c>
    </row>
    <row r="85" spans="1:78" hidden="1">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c r="B86" s="27"/>
      <c r="C86" s="27"/>
      <c r="D86" s="27"/>
      <c r="E86" s="27" t="str">
        <f>データ!AI6</f>
        <v>【108.57】</v>
      </c>
      <c r="F86" s="27" t="str">
        <f>データ!AT6</f>
        <v>【4.38】</v>
      </c>
      <c r="G86" s="27" t="str">
        <f>データ!BE6</f>
        <v>【59.95】</v>
      </c>
      <c r="H86" s="27" t="str">
        <f>データ!BP6</f>
        <v>【728.30】</v>
      </c>
      <c r="I86" s="27" t="str">
        <f>データ!CA6</f>
        <v>【100.04】</v>
      </c>
      <c r="J86" s="27" t="str">
        <f>データ!CL6</f>
        <v>【137.82】</v>
      </c>
      <c r="K86" s="27" t="str">
        <f>データ!CW6</f>
        <v>【60.09】</v>
      </c>
      <c r="L86" s="27" t="str">
        <f>データ!DH6</f>
        <v>【94.90】</v>
      </c>
      <c r="M86" s="27" t="str">
        <f>データ!DS6</f>
        <v>【37.36】</v>
      </c>
      <c r="N86" s="27" t="str">
        <f>データ!ED6</f>
        <v>【4.96】</v>
      </c>
      <c r="O86" s="27"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cols>
    <col min="1" max="1" width="9" style="3"/>
    <col min="2" max="144" width="11.875" style="3" customWidth="1"/>
    <col min="145" max="16384" width="9" style="3"/>
  </cols>
  <sheetData>
    <row r="1" spans="1:148">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c r="A6" s="29" t="s">
        <v>107</v>
      </c>
      <c r="B6" s="34">
        <f>B7</f>
        <v>2016</v>
      </c>
      <c r="C6" s="34">
        <f t="shared" ref="C6:X6" si="3">C7</f>
        <v>72010</v>
      </c>
      <c r="D6" s="34">
        <f t="shared" si="3"/>
        <v>46</v>
      </c>
      <c r="E6" s="34">
        <f t="shared" si="3"/>
        <v>17</v>
      </c>
      <c r="F6" s="34">
        <f t="shared" si="3"/>
        <v>1</v>
      </c>
      <c r="G6" s="34">
        <f t="shared" si="3"/>
        <v>0</v>
      </c>
      <c r="H6" s="34" t="str">
        <f t="shared" si="3"/>
        <v>福島県　福島市</v>
      </c>
      <c r="I6" s="34" t="str">
        <f t="shared" si="3"/>
        <v>法適用</v>
      </c>
      <c r="J6" s="34" t="str">
        <f t="shared" si="3"/>
        <v>下水道事業</v>
      </c>
      <c r="K6" s="34" t="str">
        <f t="shared" si="3"/>
        <v>公共下水道</v>
      </c>
      <c r="L6" s="34" t="str">
        <f t="shared" si="3"/>
        <v>Ad</v>
      </c>
      <c r="M6" s="34">
        <f t="shared" si="3"/>
        <v>0</v>
      </c>
      <c r="N6" s="35" t="str">
        <f t="shared" si="3"/>
        <v>-</v>
      </c>
      <c r="O6" s="35">
        <f t="shared" si="3"/>
        <v>56.17</v>
      </c>
      <c r="P6" s="35">
        <f t="shared" si="3"/>
        <v>65.34</v>
      </c>
      <c r="Q6" s="35">
        <f t="shared" si="3"/>
        <v>91.45</v>
      </c>
      <c r="R6" s="35">
        <f t="shared" si="3"/>
        <v>2808</v>
      </c>
      <c r="S6" s="35">
        <f t="shared" si="3"/>
        <v>283493</v>
      </c>
      <c r="T6" s="35">
        <f t="shared" si="3"/>
        <v>767.72</v>
      </c>
      <c r="U6" s="35">
        <f t="shared" si="3"/>
        <v>369.27</v>
      </c>
      <c r="V6" s="35">
        <f t="shared" si="3"/>
        <v>184373</v>
      </c>
      <c r="W6" s="35">
        <f t="shared" si="3"/>
        <v>38.35</v>
      </c>
      <c r="X6" s="35">
        <f t="shared" si="3"/>
        <v>4807.6400000000003</v>
      </c>
      <c r="Y6" s="36" t="str">
        <f>IF(Y7="",NA(),Y7)</f>
        <v>-</v>
      </c>
      <c r="Z6" s="36" t="str">
        <f t="shared" ref="Z6:AH6" si="4">IF(Z7="",NA(),Z7)</f>
        <v>-</v>
      </c>
      <c r="AA6" s="36" t="str">
        <f t="shared" si="4"/>
        <v>-</v>
      </c>
      <c r="AB6" s="36" t="str">
        <f t="shared" si="4"/>
        <v>-</v>
      </c>
      <c r="AC6" s="36">
        <f t="shared" si="4"/>
        <v>102.6</v>
      </c>
      <c r="AD6" s="36" t="str">
        <f t="shared" si="4"/>
        <v>-</v>
      </c>
      <c r="AE6" s="36" t="str">
        <f t="shared" si="4"/>
        <v>-</v>
      </c>
      <c r="AF6" s="36" t="str">
        <f t="shared" si="4"/>
        <v>-</v>
      </c>
      <c r="AG6" s="36" t="str">
        <f t="shared" si="4"/>
        <v>-</v>
      </c>
      <c r="AH6" s="36">
        <f t="shared" si="4"/>
        <v>109.12</v>
      </c>
      <c r="AI6" s="35" t="str">
        <f>IF(AI7="","",IF(AI7="-","【-】","【"&amp;SUBSTITUTE(TEXT(AI7,"#,##0.00"),"-","△")&amp;"】"))</f>
        <v>【108.57】</v>
      </c>
      <c r="AJ6" s="36" t="str">
        <f>IF(AJ7="",NA(),AJ7)</f>
        <v>-</v>
      </c>
      <c r="AK6" s="36" t="str">
        <f t="shared" ref="AK6:AS6" si="5">IF(AK7="",NA(),AK7)</f>
        <v>-</v>
      </c>
      <c r="AL6" s="36" t="str">
        <f t="shared" si="5"/>
        <v>-</v>
      </c>
      <c r="AM6" s="36" t="str">
        <f t="shared" si="5"/>
        <v>-</v>
      </c>
      <c r="AN6" s="35">
        <f t="shared" si="5"/>
        <v>0</v>
      </c>
      <c r="AO6" s="36" t="str">
        <f t="shared" si="5"/>
        <v>-</v>
      </c>
      <c r="AP6" s="36" t="str">
        <f t="shared" si="5"/>
        <v>-</v>
      </c>
      <c r="AQ6" s="36" t="str">
        <f t="shared" si="5"/>
        <v>-</v>
      </c>
      <c r="AR6" s="36" t="str">
        <f t="shared" si="5"/>
        <v>-</v>
      </c>
      <c r="AS6" s="36">
        <f t="shared" si="5"/>
        <v>3.8</v>
      </c>
      <c r="AT6" s="35" t="str">
        <f>IF(AT7="","",IF(AT7="-","【-】","【"&amp;SUBSTITUTE(TEXT(AT7,"#,##0.00"),"-","△")&amp;"】"))</f>
        <v>【4.38】</v>
      </c>
      <c r="AU6" s="36" t="str">
        <f>IF(AU7="",NA(),AU7)</f>
        <v>-</v>
      </c>
      <c r="AV6" s="36" t="str">
        <f t="shared" ref="AV6:BD6" si="6">IF(AV7="",NA(),AV7)</f>
        <v>-</v>
      </c>
      <c r="AW6" s="36" t="str">
        <f t="shared" si="6"/>
        <v>-</v>
      </c>
      <c r="AX6" s="36" t="str">
        <f t="shared" si="6"/>
        <v>-</v>
      </c>
      <c r="AY6" s="36">
        <f t="shared" si="6"/>
        <v>26.24</v>
      </c>
      <c r="AZ6" s="36" t="str">
        <f t="shared" si="6"/>
        <v>-</v>
      </c>
      <c r="BA6" s="36" t="str">
        <f t="shared" si="6"/>
        <v>-</v>
      </c>
      <c r="BB6" s="36" t="str">
        <f t="shared" si="6"/>
        <v>-</v>
      </c>
      <c r="BC6" s="36" t="str">
        <f t="shared" si="6"/>
        <v>-</v>
      </c>
      <c r="BD6" s="36">
        <f t="shared" si="6"/>
        <v>49.96</v>
      </c>
      <c r="BE6" s="35" t="str">
        <f>IF(BE7="","",IF(BE7="-","【-】","【"&amp;SUBSTITUTE(TEXT(BE7,"#,##0.00"),"-","△")&amp;"】"))</f>
        <v>【59.95】</v>
      </c>
      <c r="BF6" s="36" t="str">
        <f>IF(BF7="",NA(),BF7)</f>
        <v>-</v>
      </c>
      <c r="BG6" s="36" t="str">
        <f t="shared" ref="BG6:BO6" si="7">IF(BG7="",NA(),BG7)</f>
        <v>-</v>
      </c>
      <c r="BH6" s="36" t="str">
        <f t="shared" si="7"/>
        <v>-</v>
      </c>
      <c r="BI6" s="36" t="str">
        <f t="shared" si="7"/>
        <v>-</v>
      </c>
      <c r="BJ6" s="36">
        <f t="shared" si="7"/>
        <v>989.56</v>
      </c>
      <c r="BK6" s="36" t="str">
        <f t="shared" si="7"/>
        <v>-</v>
      </c>
      <c r="BL6" s="36" t="str">
        <f t="shared" si="7"/>
        <v>-</v>
      </c>
      <c r="BM6" s="36" t="str">
        <f t="shared" si="7"/>
        <v>-</v>
      </c>
      <c r="BN6" s="36" t="str">
        <f t="shared" si="7"/>
        <v>-</v>
      </c>
      <c r="BO6" s="36">
        <f t="shared" si="7"/>
        <v>970.35</v>
      </c>
      <c r="BP6" s="35" t="str">
        <f>IF(BP7="","",IF(BP7="-","【-】","【"&amp;SUBSTITUTE(TEXT(BP7,"#,##0.00"),"-","△")&amp;"】"))</f>
        <v>【728.30】</v>
      </c>
      <c r="BQ6" s="36" t="str">
        <f>IF(BQ7="",NA(),BQ7)</f>
        <v>-</v>
      </c>
      <c r="BR6" s="36" t="str">
        <f t="shared" ref="BR6:BZ6" si="8">IF(BR7="",NA(),BR7)</f>
        <v>-</v>
      </c>
      <c r="BS6" s="36" t="str">
        <f t="shared" si="8"/>
        <v>-</v>
      </c>
      <c r="BT6" s="36" t="str">
        <f t="shared" si="8"/>
        <v>-</v>
      </c>
      <c r="BU6" s="36">
        <f t="shared" si="8"/>
        <v>73.510000000000005</v>
      </c>
      <c r="BV6" s="36" t="str">
        <f t="shared" si="8"/>
        <v>-</v>
      </c>
      <c r="BW6" s="36" t="str">
        <f t="shared" si="8"/>
        <v>-</v>
      </c>
      <c r="BX6" s="36" t="str">
        <f t="shared" si="8"/>
        <v>-</v>
      </c>
      <c r="BY6" s="36" t="str">
        <f t="shared" si="8"/>
        <v>-</v>
      </c>
      <c r="BZ6" s="36">
        <f t="shared" si="8"/>
        <v>99.26</v>
      </c>
      <c r="CA6" s="35" t="str">
        <f>IF(CA7="","",IF(CA7="-","【-】","【"&amp;SUBSTITUTE(TEXT(CA7,"#,##0.00"),"-","△")&amp;"】"))</f>
        <v>【100.04】</v>
      </c>
      <c r="CB6" s="36" t="str">
        <f>IF(CB7="",NA(),CB7)</f>
        <v>-</v>
      </c>
      <c r="CC6" s="36" t="str">
        <f t="shared" ref="CC6:CK6" si="9">IF(CC7="",NA(),CC7)</f>
        <v>-</v>
      </c>
      <c r="CD6" s="36" t="str">
        <f t="shared" si="9"/>
        <v>-</v>
      </c>
      <c r="CE6" s="36" t="str">
        <f t="shared" si="9"/>
        <v>-</v>
      </c>
      <c r="CF6" s="36">
        <f t="shared" si="9"/>
        <v>242.07</v>
      </c>
      <c r="CG6" s="36" t="str">
        <f t="shared" si="9"/>
        <v>-</v>
      </c>
      <c r="CH6" s="36" t="str">
        <f t="shared" si="9"/>
        <v>-</v>
      </c>
      <c r="CI6" s="36" t="str">
        <f t="shared" si="9"/>
        <v>-</v>
      </c>
      <c r="CJ6" s="36" t="str">
        <f t="shared" si="9"/>
        <v>-</v>
      </c>
      <c r="CK6" s="36">
        <f t="shared" si="9"/>
        <v>159.53</v>
      </c>
      <c r="CL6" s="35" t="str">
        <f>IF(CL7="","",IF(CL7="-","【-】","【"&amp;SUBSTITUTE(TEXT(CL7,"#,##0.00"),"-","△")&amp;"】"))</f>
        <v>【137.82】</v>
      </c>
      <c r="CM6" s="36" t="str">
        <f>IF(CM7="",NA(),CM7)</f>
        <v>-</v>
      </c>
      <c r="CN6" s="36" t="str">
        <f t="shared" ref="CN6:CV6" si="10">IF(CN7="",NA(),CN7)</f>
        <v>-</v>
      </c>
      <c r="CO6" s="36" t="str">
        <f t="shared" si="10"/>
        <v>-</v>
      </c>
      <c r="CP6" s="36" t="str">
        <f t="shared" si="10"/>
        <v>-</v>
      </c>
      <c r="CQ6" s="36">
        <f t="shared" si="10"/>
        <v>66.5</v>
      </c>
      <c r="CR6" s="36" t="str">
        <f t="shared" si="10"/>
        <v>-</v>
      </c>
      <c r="CS6" s="36" t="str">
        <f t="shared" si="10"/>
        <v>-</v>
      </c>
      <c r="CT6" s="36" t="str">
        <f t="shared" si="10"/>
        <v>-</v>
      </c>
      <c r="CU6" s="36" t="str">
        <f t="shared" si="10"/>
        <v>-</v>
      </c>
      <c r="CV6" s="36">
        <f t="shared" si="10"/>
        <v>67.040000000000006</v>
      </c>
      <c r="CW6" s="35" t="str">
        <f>IF(CW7="","",IF(CW7="-","【-】","【"&amp;SUBSTITUTE(TEXT(CW7,"#,##0.00"),"-","△")&amp;"】"))</f>
        <v>【60.09】</v>
      </c>
      <c r="CX6" s="36" t="str">
        <f>IF(CX7="",NA(),CX7)</f>
        <v>-</v>
      </c>
      <c r="CY6" s="36" t="str">
        <f t="shared" ref="CY6:DG6" si="11">IF(CY7="",NA(),CY7)</f>
        <v>-</v>
      </c>
      <c r="CZ6" s="36" t="str">
        <f t="shared" si="11"/>
        <v>-</v>
      </c>
      <c r="DA6" s="36" t="str">
        <f t="shared" si="11"/>
        <v>-</v>
      </c>
      <c r="DB6" s="36">
        <f t="shared" si="11"/>
        <v>90.74</v>
      </c>
      <c r="DC6" s="36" t="str">
        <f t="shared" si="11"/>
        <v>-</v>
      </c>
      <c r="DD6" s="36" t="str">
        <f t="shared" si="11"/>
        <v>-</v>
      </c>
      <c r="DE6" s="36" t="str">
        <f t="shared" si="11"/>
        <v>-</v>
      </c>
      <c r="DF6" s="36" t="str">
        <f t="shared" si="11"/>
        <v>-</v>
      </c>
      <c r="DG6" s="36">
        <f t="shared" si="11"/>
        <v>93.5</v>
      </c>
      <c r="DH6" s="35" t="str">
        <f>IF(DH7="","",IF(DH7="-","【-】","【"&amp;SUBSTITUTE(TEXT(DH7,"#,##0.00"),"-","△")&amp;"】"))</f>
        <v>【94.90】</v>
      </c>
      <c r="DI6" s="36" t="str">
        <f>IF(DI7="",NA(),DI7)</f>
        <v>-</v>
      </c>
      <c r="DJ6" s="36" t="str">
        <f t="shared" ref="DJ6:DR6" si="12">IF(DJ7="",NA(),DJ7)</f>
        <v>-</v>
      </c>
      <c r="DK6" s="36" t="str">
        <f t="shared" si="12"/>
        <v>-</v>
      </c>
      <c r="DL6" s="36" t="str">
        <f t="shared" si="12"/>
        <v>-</v>
      </c>
      <c r="DM6" s="36">
        <f t="shared" si="12"/>
        <v>3.21</v>
      </c>
      <c r="DN6" s="36" t="str">
        <f t="shared" si="12"/>
        <v>-</v>
      </c>
      <c r="DO6" s="36" t="str">
        <f t="shared" si="12"/>
        <v>-</v>
      </c>
      <c r="DP6" s="36" t="str">
        <f t="shared" si="12"/>
        <v>-</v>
      </c>
      <c r="DQ6" s="36" t="str">
        <f t="shared" si="12"/>
        <v>-</v>
      </c>
      <c r="DR6" s="36">
        <f t="shared" si="12"/>
        <v>28.81</v>
      </c>
      <c r="DS6" s="35" t="str">
        <f>IF(DS7="","",IF(DS7="-","【-】","【"&amp;SUBSTITUTE(TEXT(DS7,"#,##0.00"),"-","△")&amp;"】"))</f>
        <v>【37.36】</v>
      </c>
      <c r="DT6" s="36" t="str">
        <f>IF(DT7="",NA(),DT7)</f>
        <v>-</v>
      </c>
      <c r="DU6" s="36" t="str">
        <f t="shared" ref="DU6:EC6" si="13">IF(DU7="",NA(),DU7)</f>
        <v>-</v>
      </c>
      <c r="DV6" s="36" t="str">
        <f t="shared" si="13"/>
        <v>-</v>
      </c>
      <c r="DW6" s="36" t="str">
        <f t="shared" si="13"/>
        <v>-</v>
      </c>
      <c r="DX6" s="36">
        <f t="shared" si="13"/>
        <v>1.29</v>
      </c>
      <c r="DY6" s="36" t="str">
        <f t="shared" si="13"/>
        <v>-</v>
      </c>
      <c r="DZ6" s="36" t="str">
        <f t="shared" si="13"/>
        <v>-</v>
      </c>
      <c r="EA6" s="36" t="str">
        <f t="shared" si="13"/>
        <v>-</v>
      </c>
      <c r="EB6" s="36" t="str">
        <f t="shared" si="13"/>
        <v>-</v>
      </c>
      <c r="EC6" s="36">
        <f t="shared" si="13"/>
        <v>3.84</v>
      </c>
      <c r="ED6" s="35" t="str">
        <f>IF(ED7="","",IF(ED7="-","【-】","【"&amp;SUBSTITUTE(TEXT(ED7,"#,##0.00"),"-","△")&amp;"】"))</f>
        <v>【4.96】</v>
      </c>
      <c r="EE6" s="36" t="str">
        <f>IF(EE7="",NA(),EE7)</f>
        <v>-</v>
      </c>
      <c r="EF6" s="36" t="str">
        <f t="shared" ref="EF6:EN6" si="14">IF(EF7="",NA(),EF7)</f>
        <v>-</v>
      </c>
      <c r="EG6" s="36" t="str">
        <f t="shared" si="14"/>
        <v>-</v>
      </c>
      <c r="EH6" s="36" t="str">
        <f t="shared" si="14"/>
        <v>-</v>
      </c>
      <c r="EI6" s="36">
        <f t="shared" si="14"/>
        <v>0.05</v>
      </c>
      <c r="EJ6" s="36" t="str">
        <f t="shared" si="14"/>
        <v>-</v>
      </c>
      <c r="EK6" s="36" t="str">
        <f t="shared" si="14"/>
        <v>-</v>
      </c>
      <c r="EL6" s="36" t="str">
        <f t="shared" si="14"/>
        <v>-</v>
      </c>
      <c r="EM6" s="36" t="str">
        <f t="shared" si="14"/>
        <v>-</v>
      </c>
      <c r="EN6" s="36">
        <f t="shared" si="14"/>
        <v>0.28000000000000003</v>
      </c>
      <c r="EO6" s="35" t="str">
        <f>IF(EO7="","",IF(EO7="-","【-】","【"&amp;SUBSTITUTE(TEXT(EO7,"#,##0.00"),"-","△")&amp;"】"))</f>
        <v>【0.27】</v>
      </c>
    </row>
    <row r="7" spans="1:148" s="37" customFormat="1">
      <c r="A7" s="29"/>
      <c r="B7" s="38">
        <v>2016</v>
      </c>
      <c r="C7" s="38">
        <v>72010</v>
      </c>
      <c r="D7" s="38">
        <v>46</v>
      </c>
      <c r="E7" s="38">
        <v>17</v>
      </c>
      <c r="F7" s="38">
        <v>1</v>
      </c>
      <c r="G7" s="38">
        <v>0</v>
      </c>
      <c r="H7" s="38" t="s">
        <v>108</v>
      </c>
      <c r="I7" s="38" t="s">
        <v>109</v>
      </c>
      <c r="J7" s="38" t="s">
        <v>110</v>
      </c>
      <c r="K7" s="38" t="s">
        <v>111</v>
      </c>
      <c r="L7" s="38" t="s">
        <v>112</v>
      </c>
      <c r="M7" s="38"/>
      <c r="N7" s="39" t="s">
        <v>113</v>
      </c>
      <c r="O7" s="39">
        <v>56.17</v>
      </c>
      <c r="P7" s="39">
        <v>65.34</v>
      </c>
      <c r="Q7" s="39">
        <v>91.45</v>
      </c>
      <c r="R7" s="39">
        <v>2808</v>
      </c>
      <c r="S7" s="39">
        <v>283493</v>
      </c>
      <c r="T7" s="39">
        <v>767.72</v>
      </c>
      <c r="U7" s="39">
        <v>369.27</v>
      </c>
      <c r="V7" s="39">
        <v>184373</v>
      </c>
      <c r="W7" s="39">
        <v>38.35</v>
      </c>
      <c r="X7" s="39">
        <v>4807.6400000000003</v>
      </c>
      <c r="Y7" s="39" t="s">
        <v>113</v>
      </c>
      <c r="Z7" s="39" t="s">
        <v>113</v>
      </c>
      <c r="AA7" s="39" t="s">
        <v>113</v>
      </c>
      <c r="AB7" s="39" t="s">
        <v>113</v>
      </c>
      <c r="AC7" s="39">
        <v>102.6</v>
      </c>
      <c r="AD7" s="39" t="s">
        <v>113</v>
      </c>
      <c r="AE7" s="39" t="s">
        <v>113</v>
      </c>
      <c r="AF7" s="39" t="s">
        <v>113</v>
      </c>
      <c r="AG7" s="39" t="s">
        <v>113</v>
      </c>
      <c r="AH7" s="39">
        <v>109.12</v>
      </c>
      <c r="AI7" s="39">
        <v>108.57</v>
      </c>
      <c r="AJ7" s="39" t="s">
        <v>113</v>
      </c>
      <c r="AK7" s="39" t="s">
        <v>113</v>
      </c>
      <c r="AL7" s="39" t="s">
        <v>113</v>
      </c>
      <c r="AM7" s="39" t="s">
        <v>113</v>
      </c>
      <c r="AN7" s="39">
        <v>0</v>
      </c>
      <c r="AO7" s="39" t="s">
        <v>113</v>
      </c>
      <c r="AP7" s="39" t="s">
        <v>113</v>
      </c>
      <c r="AQ7" s="39" t="s">
        <v>113</v>
      </c>
      <c r="AR7" s="39" t="s">
        <v>113</v>
      </c>
      <c r="AS7" s="39">
        <v>3.8</v>
      </c>
      <c r="AT7" s="39">
        <v>4.38</v>
      </c>
      <c r="AU7" s="39" t="s">
        <v>113</v>
      </c>
      <c r="AV7" s="39" t="s">
        <v>113</v>
      </c>
      <c r="AW7" s="39" t="s">
        <v>113</v>
      </c>
      <c r="AX7" s="39" t="s">
        <v>113</v>
      </c>
      <c r="AY7" s="39">
        <v>26.24</v>
      </c>
      <c r="AZ7" s="39" t="s">
        <v>113</v>
      </c>
      <c r="BA7" s="39" t="s">
        <v>113</v>
      </c>
      <c r="BB7" s="39" t="s">
        <v>113</v>
      </c>
      <c r="BC7" s="39" t="s">
        <v>113</v>
      </c>
      <c r="BD7" s="39">
        <v>49.96</v>
      </c>
      <c r="BE7" s="39">
        <v>59.95</v>
      </c>
      <c r="BF7" s="39" t="s">
        <v>113</v>
      </c>
      <c r="BG7" s="39" t="s">
        <v>113</v>
      </c>
      <c r="BH7" s="39" t="s">
        <v>113</v>
      </c>
      <c r="BI7" s="39" t="s">
        <v>113</v>
      </c>
      <c r="BJ7" s="39">
        <v>989.56</v>
      </c>
      <c r="BK7" s="39" t="s">
        <v>113</v>
      </c>
      <c r="BL7" s="39" t="s">
        <v>113</v>
      </c>
      <c r="BM7" s="39" t="s">
        <v>113</v>
      </c>
      <c r="BN7" s="39" t="s">
        <v>113</v>
      </c>
      <c r="BO7" s="39">
        <v>970.35</v>
      </c>
      <c r="BP7" s="39">
        <v>728.3</v>
      </c>
      <c r="BQ7" s="39" t="s">
        <v>113</v>
      </c>
      <c r="BR7" s="39" t="s">
        <v>113</v>
      </c>
      <c r="BS7" s="39" t="s">
        <v>113</v>
      </c>
      <c r="BT7" s="39" t="s">
        <v>113</v>
      </c>
      <c r="BU7" s="39">
        <v>73.510000000000005</v>
      </c>
      <c r="BV7" s="39" t="s">
        <v>113</v>
      </c>
      <c r="BW7" s="39" t="s">
        <v>113</v>
      </c>
      <c r="BX7" s="39" t="s">
        <v>113</v>
      </c>
      <c r="BY7" s="39" t="s">
        <v>113</v>
      </c>
      <c r="BZ7" s="39">
        <v>99.26</v>
      </c>
      <c r="CA7" s="39">
        <v>100.04</v>
      </c>
      <c r="CB7" s="39" t="s">
        <v>113</v>
      </c>
      <c r="CC7" s="39" t="s">
        <v>113</v>
      </c>
      <c r="CD7" s="39" t="s">
        <v>113</v>
      </c>
      <c r="CE7" s="39" t="s">
        <v>113</v>
      </c>
      <c r="CF7" s="39">
        <v>242.07</v>
      </c>
      <c r="CG7" s="39" t="s">
        <v>113</v>
      </c>
      <c r="CH7" s="39" t="s">
        <v>113</v>
      </c>
      <c r="CI7" s="39" t="s">
        <v>113</v>
      </c>
      <c r="CJ7" s="39" t="s">
        <v>113</v>
      </c>
      <c r="CK7" s="39">
        <v>159.53</v>
      </c>
      <c r="CL7" s="39">
        <v>137.82</v>
      </c>
      <c r="CM7" s="39" t="s">
        <v>113</v>
      </c>
      <c r="CN7" s="39" t="s">
        <v>113</v>
      </c>
      <c r="CO7" s="39" t="s">
        <v>113</v>
      </c>
      <c r="CP7" s="39" t="s">
        <v>113</v>
      </c>
      <c r="CQ7" s="39">
        <v>66.5</v>
      </c>
      <c r="CR7" s="39" t="s">
        <v>113</v>
      </c>
      <c r="CS7" s="39" t="s">
        <v>113</v>
      </c>
      <c r="CT7" s="39" t="s">
        <v>113</v>
      </c>
      <c r="CU7" s="39" t="s">
        <v>113</v>
      </c>
      <c r="CV7" s="39">
        <v>67.040000000000006</v>
      </c>
      <c r="CW7" s="39">
        <v>60.09</v>
      </c>
      <c r="CX7" s="39" t="s">
        <v>113</v>
      </c>
      <c r="CY7" s="39" t="s">
        <v>113</v>
      </c>
      <c r="CZ7" s="39" t="s">
        <v>113</v>
      </c>
      <c r="DA7" s="39" t="s">
        <v>113</v>
      </c>
      <c r="DB7" s="39">
        <v>90.74</v>
      </c>
      <c r="DC7" s="39" t="s">
        <v>113</v>
      </c>
      <c r="DD7" s="39" t="s">
        <v>113</v>
      </c>
      <c r="DE7" s="39" t="s">
        <v>113</v>
      </c>
      <c r="DF7" s="39" t="s">
        <v>113</v>
      </c>
      <c r="DG7" s="39">
        <v>93.5</v>
      </c>
      <c r="DH7" s="39">
        <v>94.9</v>
      </c>
      <c r="DI7" s="39" t="s">
        <v>113</v>
      </c>
      <c r="DJ7" s="39" t="s">
        <v>113</v>
      </c>
      <c r="DK7" s="39" t="s">
        <v>113</v>
      </c>
      <c r="DL7" s="39" t="s">
        <v>113</v>
      </c>
      <c r="DM7" s="39">
        <v>3.21</v>
      </c>
      <c r="DN7" s="39" t="s">
        <v>113</v>
      </c>
      <c r="DO7" s="39" t="s">
        <v>113</v>
      </c>
      <c r="DP7" s="39" t="s">
        <v>113</v>
      </c>
      <c r="DQ7" s="39" t="s">
        <v>113</v>
      </c>
      <c r="DR7" s="39">
        <v>28.81</v>
      </c>
      <c r="DS7" s="39">
        <v>37.36</v>
      </c>
      <c r="DT7" s="39" t="s">
        <v>113</v>
      </c>
      <c r="DU7" s="39" t="s">
        <v>113</v>
      </c>
      <c r="DV7" s="39" t="s">
        <v>113</v>
      </c>
      <c r="DW7" s="39" t="s">
        <v>113</v>
      </c>
      <c r="DX7" s="39">
        <v>1.29</v>
      </c>
      <c r="DY7" s="39" t="s">
        <v>113</v>
      </c>
      <c r="DZ7" s="39" t="s">
        <v>113</v>
      </c>
      <c r="EA7" s="39" t="s">
        <v>113</v>
      </c>
      <c r="EB7" s="39" t="s">
        <v>113</v>
      </c>
      <c r="EC7" s="39">
        <v>3.84</v>
      </c>
      <c r="ED7" s="39">
        <v>4.96</v>
      </c>
      <c r="EE7" s="39" t="s">
        <v>113</v>
      </c>
      <c r="EF7" s="39" t="s">
        <v>113</v>
      </c>
      <c r="EG7" s="39" t="s">
        <v>113</v>
      </c>
      <c r="EH7" s="39" t="s">
        <v>113</v>
      </c>
      <c r="EI7" s="39">
        <v>0.05</v>
      </c>
      <c r="EJ7" s="39" t="s">
        <v>113</v>
      </c>
      <c r="EK7" s="39" t="s">
        <v>113</v>
      </c>
      <c r="EL7" s="39" t="s">
        <v>113</v>
      </c>
      <c r="EM7" s="39" t="s">
        <v>113</v>
      </c>
      <c r="EN7" s="39">
        <v>0.28000000000000003</v>
      </c>
      <c r="EO7" s="39">
        <v>0.27</v>
      </c>
    </row>
    <row r="8" spans="1:14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5073</cp:lastModifiedBy>
  <cp:lastPrinted>2018-02-05T08:36:00Z</cp:lastPrinted>
  <dcterms:modified xsi:type="dcterms:W3CDTF">2018-02-06T01:31:11Z</dcterms:modified>
</cp:coreProperties>
</file>