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P8" i="4"/>
  <c r="C10" i="5" l="1"/>
  <c r="D10" i="5"/>
  <c r="E10" i="5"/>
  <c r="B10" i="5"/>
</calcChain>
</file>

<file path=xl/sharedStrings.xml><?xml version="1.0" encoding="utf-8"?>
<sst xmlns="http://schemas.openxmlformats.org/spreadsheetml/2006/main" count="235" uniqueCount="120">
  <si>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</si>
  <si>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</si>
  <si>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</si>
  <si>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</si>
  <si>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</si>
  <si>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</si>
  <si>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</si>
  <si>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</si>
  <si>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</si>
  <si>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</si>
  <si>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</si>
  <si>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</si>
  <si>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</si>
  <si>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</si>
  <si>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</si>
  <si>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</si>
  <si>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</si>
  <si>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</si>
  <si>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</si>
  <si>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</si>
  <si>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</si>
  <si>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</si>
  <si>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</si>
  <si>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</si>
  <si>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</si>
  <si>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</si>
  <si>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</si>
  <si>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</si>
  <si>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</si>
  <si>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</si>
  <si>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</si>
  <si>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</si>
  <si>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</si>
  <si>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</si>
  <si>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</si>
  <si>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</si>
  <si>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</si>
  <si>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</si>
  <si>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</si>
  <si>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</si>
  <si>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</si>
  <si>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</si>
  <si>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</si>
  <si>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</si>
  <si>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</si>
  <si>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</si>
  <si>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</si>
  <si>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</si>
  <si>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</si>
  <si>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</si>
  <si>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</si>
  <si>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</si>
  <si>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</si>
  <si>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</si>
  <si>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</si>
  <si>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</si>
  <si>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</si>
  <si>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</si>
  <si>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</si>
  <si>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</si>
  <si>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</si>
  <si>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</si>
  <si>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</si>
  <si>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</si>
  <si>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</si>
  <si>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</si>
  <si>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</si>
  <si>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</si>
  <si>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</si>
  <si>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</si>
  <si>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</si>
  <si>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</si>
  <si>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</si>
  <si>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</si>
  <si>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</si>
  <si>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</si>
  <si>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</si>
  <si>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</si>
  <si>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</si>
  <si>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</si>
  <si>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</si>
  <si>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</si>
  <si>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</si>
  <si>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</si>
  <si>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</si>
  <si>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</si>
  <si>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</si>
  <si>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</si>
  <si>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</si>
  <si>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</si>
  <si>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</si>
  <si>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</si>
  <si>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</si>
  <si>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</si>
  <si>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</si>
  <si>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</si>
  <si>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</si>
  <si>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</si>
  <si>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</si>
  <si>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</si>
  <si>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</si>
  <si>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</si>
  <si>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</si>
  <si>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</si>
  <si>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</si>
  <si>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浪江町</t>
  </si>
  <si>
    <t>法適用</t>
  </si>
  <si>
    <t>水道事業</t>
  </si>
  <si>
    <t>末端給水事業</t>
  </si>
  <si>
    <t>A9</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</si>
  <si>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</si>
  <si>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</si>
  <si>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</si>
  <si>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</si>
  <si>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</si>
  <si>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</si>
  <si>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①経常収支比率は平成24年度を除き、100％を上回っているが、浪江町水道事業の財源は東京電力の賠償金で賄われており健全性が保たれておらず先が不透明な状態である。
　また、原発事故の影響により町内居住者、町内事業者が著しく減少しており、料金収入が見込めないのが現状である。
　②累積欠損金比率～⑧有収率に関しても上記同様。
　現状全施設を稼動させているため今後管路の見直し、施設廃止など全体的な水道事業の規模縮小を行い身の丈にあった経営を行わなければならない。</t>
    <rPh sb="1" eb="3">
      <t>ケイジョウ</t>
    </rPh>
    <rPh sb="3" eb="5">
      <t>シュウシ</t>
    </rPh>
    <rPh sb="5" eb="7">
      <t>ヒリツ</t>
    </rPh>
    <rPh sb="8" eb="10">
      <t>ヘイセイ</t>
    </rPh>
    <rPh sb="12" eb="14">
      <t>ネンド</t>
    </rPh>
    <rPh sb="15" eb="16">
      <t>ノゾ</t>
    </rPh>
    <rPh sb="23" eb="25">
      <t>ウワマワ</t>
    </rPh>
    <rPh sb="31" eb="34">
      <t>ナミエマチ</t>
    </rPh>
    <rPh sb="34" eb="36">
      <t>スイドウ</t>
    </rPh>
    <rPh sb="36" eb="38">
      <t>ジギョウ</t>
    </rPh>
    <rPh sb="39" eb="41">
      <t>ザイゲン</t>
    </rPh>
    <rPh sb="42" eb="44">
      <t>トウキョウ</t>
    </rPh>
    <rPh sb="44" eb="46">
      <t>デンリョク</t>
    </rPh>
    <rPh sb="47" eb="50">
      <t>バイショウキン</t>
    </rPh>
    <rPh sb="51" eb="52">
      <t>マカナ</t>
    </rPh>
    <rPh sb="57" eb="60">
      <t>ケンゼンセイ</t>
    </rPh>
    <rPh sb="61" eb="62">
      <t>タモ</t>
    </rPh>
    <rPh sb="68" eb="69">
      <t>サキ</t>
    </rPh>
    <rPh sb="70" eb="73">
      <t>フトウメイ</t>
    </rPh>
    <rPh sb="74" eb="76">
      <t>ジョウタイ</t>
    </rPh>
    <rPh sb="97" eb="100">
      <t>キョジュウシャ</t>
    </rPh>
    <rPh sb="101" eb="103">
      <t>チョウナイ</t>
    </rPh>
    <rPh sb="103" eb="105">
      <t>ジギョウ</t>
    </rPh>
    <rPh sb="105" eb="106">
      <t>シャ</t>
    </rPh>
    <rPh sb="107" eb="108">
      <t>イチジル</t>
    </rPh>
    <rPh sb="110" eb="112">
      <t>ゲンショウ</t>
    </rPh>
    <rPh sb="129" eb="131">
      <t>ゲンジョウ</t>
    </rPh>
    <rPh sb="138" eb="140">
      <t>ルイセキ</t>
    </rPh>
    <rPh sb="140" eb="142">
      <t>ケッソン</t>
    </rPh>
    <rPh sb="142" eb="143">
      <t>キン</t>
    </rPh>
    <rPh sb="143" eb="145">
      <t>ヒリツ</t>
    </rPh>
    <rPh sb="168" eb="170">
      <t>カドウ</t>
    </rPh>
    <rPh sb="206" eb="207">
      <t>オコナ</t>
    </rPh>
    <phoneticPr fontId="4"/>
  </si>
  <si>
    <t>①有形固定資産減価償却率については、資産取得等が増加傾向にあるため類似団体平均値を一部を除きやや下回る結果になっている。
②管路経年化率③管路更新率については、管路調査を行い被害のある水道管を中心に修繕、更新を行っているので類似団体平均値に比べ低い結果になっている。
　また現状町内に石綿管が多く布設されているため、早急に更新していく必要がある。</t>
    <rPh sb="1" eb="3">
      <t>ユウケイ</t>
    </rPh>
    <rPh sb="3" eb="5">
      <t>コテイ</t>
    </rPh>
    <rPh sb="5" eb="7">
      <t>シサン</t>
    </rPh>
    <rPh sb="7" eb="9">
      <t>ゲンカ</t>
    </rPh>
    <rPh sb="9" eb="11">
      <t>ショウキャク</t>
    </rPh>
    <rPh sb="11" eb="12">
      <t>リツ</t>
    </rPh>
    <rPh sb="18" eb="20">
      <t>シサン</t>
    </rPh>
    <rPh sb="20" eb="22">
      <t>シュトク</t>
    </rPh>
    <rPh sb="22" eb="23">
      <t>トウ</t>
    </rPh>
    <rPh sb="24" eb="26">
      <t>ゾウカ</t>
    </rPh>
    <rPh sb="26" eb="28">
      <t>ケイコウ</t>
    </rPh>
    <rPh sb="33" eb="35">
      <t>ルイジ</t>
    </rPh>
    <rPh sb="35" eb="37">
      <t>ダンタイ</t>
    </rPh>
    <rPh sb="37" eb="39">
      <t>ヘイキン</t>
    </rPh>
    <rPh sb="39" eb="40">
      <t>チ</t>
    </rPh>
    <rPh sb="41" eb="43">
      <t>イチブ</t>
    </rPh>
    <rPh sb="44" eb="45">
      <t>ノゾ</t>
    </rPh>
    <rPh sb="48" eb="50">
      <t>シタマワ</t>
    </rPh>
    <rPh sb="51" eb="53">
      <t>ケッカ</t>
    </rPh>
    <rPh sb="62" eb="64">
      <t>カンロ</t>
    </rPh>
    <rPh sb="64" eb="67">
      <t>ケイネンカ</t>
    </rPh>
    <rPh sb="67" eb="68">
      <t>リツ</t>
    </rPh>
    <rPh sb="69" eb="71">
      <t>カンロ</t>
    </rPh>
    <rPh sb="71" eb="73">
      <t>コウシン</t>
    </rPh>
    <rPh sb="73" eb="74">
      <t>リツ</t>
    </rPh>
    <rPh sb="80" eb="82">
      <t>カンロ</t>
    </rPh>
    <rPh sb="82" eb="84">
      <t>チョウサ</t>
    </rPh>
    <rPh sb="85" eb="86">
      <t>オコナ</t>
    </rPh>
    <rPh sb="87" eb="89">
      <t>ヒガイ</t>
    </rPh>
    <rPh sb="92" eb="94">
      <t>スイドウ</t>
    </rPh>
    <rPh sb="94" eb="95">
      <t>カン</t>
    </rPh>
    <rPh sb="96" eb="98">
      <t>チュウシン</t>
    </rPh>
    <rPh sb="99" eb="101">
      <t>シュウゼン</t>
    </rPh>
    <rPh sb="102" eb="104">
      <t>コウシン</t>
    </rPh>
    <rPh sb="105" eb="106">
      <t>オコナ</t>
    </rPh>
    <rPh sb="112" eb="114">
      <t>ルイジ</t>
    </rPh>
    <rPh sb="114" eb="116">
      <t>ダンタイ</t>
    </rPh>
    <rPh sb="116" eb="119">
      <t>ヘイキンチ</t>
    </rPh>
    <rPh sb="120" eb="121">
      <t>クラ</t>
    </rPh>
    <rPh sb="122" eb="123">
      <t>ヒク</t>
    </rPh>
    <rPh sb="124" eb="126">
      <t>ケッカ</t>
    </rPh>
    <rPh sb="137" eb="139">
      <t>ゲンジョウ</t>
    </rPh>
    <rPh sb="139" eb="141">
      <t>チョウナイ</t>
    </rPh>
    <rPh sb="142" eb="144">
      <t>セキメン</t>
    </rPh>
    <rPh sb="144" eb="145">
      <t>カン</t>
    </rPh>
    <rPh sb="146" eb="147">
      <t>オオ</t>
    </rPh>
    <rPh sb="148" eb="150">
      <t>フセツ</t>
    </rPh>
    <rPh sb="158" eb="160">
      <t>ソウキュウ</t>
    </rPh>
    <rPh sb="161" eb="163">
      <t>コウシン</t>
    </rPh>
    <rPh sb="167" eb="169">
      <t>ヒツヨウ</t>
    </rPh>
    <phoneticPr fontId="4"/>
  </si>
  <si>
    <t>原子力発電所の事故により避難指示区域となっていたことで給水収益が減少しており、賠償金での経営を余儀なくされている。
　また、H29年3月末に避難指示解除となったが帰還人口は事故以前の居住人口より大幅に少なくなっており給水収益ではとても経営を賄えないのが現状である。
　このような状況の中で安定した水道水の供給をするにあたり老朽化した施設、管路の更新は行わなければならない。
　今後長期的な水道事業計画を策定し、自分たちの規模にあった水道事業を見極めていく必要がある。</t>
    <rPh sb="0" eb="3">
      <t>ゲンシリョク</t>
    </rPh>
    <rPh sb="3" eb="5">
      <t>ハツデン</t>
    </rPh>
    <rPh sb="5" eb="6">
      <t>ショ</t>
    </rPh>
    <rPh sb="7" eb="9">
      <t>ジコ</t>
    </rPh>
    <rPh sb="12" eb="14">
      <t>ヒナン</t>
    </rPh>
    <rPh sb="14" eb="16">
      <t>シジ</t>
    </rPh>
    <rPh sb="16" eb="18">
      <t>クイキ</t>
    </rPh>
    <rPh sb="27" eb="29">
      <t>キュウスイ</t>
    </rPh>
    <rPh sb="29" eb="31">
      <t>シュウエキ</t>
    </rPh>
    <rPh sb="32" eb="34">
      <t>ゲンショウ</t>
    </rPh>
    <rPh sb="39" eb="42">
      <t>バイショウキン</t>
    </rPh>
    <rPh sb="44" eb="46">
      <t>ケイエイ</t>
    </rPh>
    <rPh sb="47" eb="49">
      <t>ヨギ</t>
    </rPh>
    <rPh sb="65" eb="66">
      <t>ネン</t>
    </rPh>
    <rPh sb="67" eb="68">
      <t>ガツ</t>
    </rPh>
    <rPh sb="68" eb="69">
      <t>マツ</t>
    </rPh>
    <rPh sb="70" eb="72">
      <t>ヒナン</t>
    </rPh>
    <rPh sb="72" eb="74">
      <t>シジ</t>
    </rPh>
    <rPh sb="74" eb="76">
      <t>カイジョ</t>
    </rPh>
    <rPh sb="81" eb="83">
      <t>キカン</t>
    </rPh>
    <rPh sb="83" eb="85">
      <t>ジンコウ</t>
    </rPh>
    <rPh sb="86" eb="88">
      <t>ジコ</t>
    </rPh>
    <rPh sb="88" eb="90">
      <t>イゼン</t>
    </rPh>
    <rPh sb="91" eb="93">
      <t>キョジュウ</t>
    </rPh>
    <rPh sb="93" eb="95">
      <t>ジンコウ</t>
    </rPh>
    <rPh sb="97" eb="99">
      <t>オオハバ</t>
    </rPh>
    <rPh sb="100" eb="101">
      <t>スク</t>
    </rPh>
    <rPh sb="108" eb="110">
      <t>キュウスイ</t>
    </rPh>
    <rPh sb="110" eb="112">
      <t>シュウエキ</t>
    </rPh>
    <rPh sb="117" eb="119">
      <t>ケイエイ</t>
    </rPh>
    <rPh sb="120" eb="121">
      <t>マカナ</t>
    </rPh>
    <rPh sb="126" eb="128">
      <t>ゲンジョウ</t>
    </rPh>
    <rPh sb="139" eb="141">
      <t>ジョウキョウ</t>
    </rPh>
    <rPh sb="142" eb="143">
      <t>ナカ</t>
    </rPh>
    <rPh sb="144" eb="146">
      <t>アンテイ</t>
    </rPh>
    <rPh sb="148" eb="151">
      <t>スイドウスイ</t>
    </rPh>
    <rPh sb="152" eb="154">
      <t>キョウキュウ</t>
    </rPh>
    <rPh sb="161" eb="164">
      <t>ロウキュウカ</t>
    </rPh>
    <rPh sb="166" eb="168">
      <t>シセツ</t>
    </rPh>
    <rPh sb="169" eb="171">
      <t>カンロ</t>
    </rPh>
    <rPh sb="172" eb="174">
      <t>コウシン</t>
    </rPh>
    <rPh sb="175" eb="176">
      <t>オコナ</t>
    </rPh>
    <rPh sb="188" eb="190">
      <t>コンゴ</t>
    </rPh>
    <rPh sb="190" eb="193">
      <t>チョウキテキ</t>
    </rPh>
    <rPh sb="194" eb="196">
      <t>スイドウ</t>
    </rPh>
    <rPh sb="196" eb="198">
      <t>ジギョウ</t>
    </rPh>
    <rPh sb="198" eb="200">
      <t>ケイカク</t>
    </rPh>
    <rPh sb="201" eb="203">
      <t>サクテイ</t>
    </rPh>
    <rPh sb="205" eb="207">
      <t>ジブン</t>
    </rPh>
    <rPh sb="210" eb="212">
      <t>キボ</t>
    </rPh>
    <rPh sb="216" eb="218">
      <t>スイドウ</t>
    </rPh>
    <rPh sb="218" eb="220">
      <t>ジギョウ</t>
    </rPh>
    <rPh sb="221" eb="223">
      <t>ミキワ</t>
    </rPh>
    <rPh sb="227" eb="229">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</si>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</sst>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formatCode="#,##0.00;&quot;△&quot;#,##0.00;&quot;-&quot;">
                  <c:v>0.19</c:v>
                </c:pt>
              </c:numCache>
            </c:numRef>
          </c:val>
        </c:ser>
        <c:dLbls>
          <c:showLegendKey val="0"/>
          <c:showVal val="0"/>
          <c:showCatName val="0"/>
          <c:showSerName val="0"/>
          <c:showPercent val="0"/>
          <c:showBubbleSize val="0"/>
        </c:dLbls>
        <c:gapWidth val="150"/>
        <c:axId val="49171840"/>
        <c:axId val="4921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0.23</c:v>
                </c:pt>
                <c:pt idx="2">
                  <c:v>0.34</c:v>
                </c:pt>
                <c:pt idx="3">
                  <c:v>0.28999999999999998</c:v>
                </c:pt>
                <c:pt idx="4">
                  <c:v>0.41</c:v>
                </c:pt>
              </c:numCache>
            </c:numRef>
          </c:val>
          <c:smooth val="0"/>
        </c:ser>
        <c:dLbls>
          <c:showLegendKey val="0"/>
          <c:showVal val="0"/>
          <c:showCatName val="0"/>
          <c:showSerName val="0"/>
          <c:showPercent val="0"/>
          <c:showBubbleSize val="0"/>
        </c:dLbls>
        <c:marker val="1"/>
        <c:smooth val="0"/>
        <c:axId val="49171840"/>
        <c:axId val="49215360"/>
      </c:lineChart>
      <c:dateAx>
        <c:axId val="49171840"/>
        <c:scaling>
          <c:orientation val="minMax"/>
        </c:scaling>
        <c:delete val="1"/>
        <c:axPos val="b"/>
        <c:numFmt formatCode="ge" sourceLinked="1"/>
        <c:majorTickMark val="none"/>
        <c:minorTickMark val="none"/>
        <c:tickLblPos val="none"/>
        <c:crossAx val="49215360"/>
        <c:crosses val="autoZero"/>
        <c:auto val="1"/>
        <c:lblOffset val="100"/>
        <c:baseTimeUnit val="years"/>
      </c:dateAx>
      <c:valAx>
        <c:axId val="4921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7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0</c:v>
                </c:pt>
                <c:pt idx="1">
                  <c:v>0</c:v>
                </c:pt>
                <c:pt idx="2">
                  <c:v>0</c:v>
                </c:pt>
                <c:pt idx="3" formatCode="#,##0.00;&quot;△&quot;#,##0.00;&quot;-&quot;">
                  <c:v>4.59</c:v>
                </c:pt>
                <c:pt idx="4" formatCode="#,##0.00;&quot;△&quot;#,##0.00;&quot;-&quot;">
                  <c:v>8.69</c:v>
                </c:pt>
              </c:numCache>
            </c:numRef>
          </c:val>
        </c:ser>
        <c:dLbls>
          <c:showLegendKey val="0"/>
          <c:showVal val="0"/>
          <c:showCatName val="0"/>
          <c:showSerName val="0"/>
          <c:showPercent val="0"/>
          <c:showBubbleSize val="0"/>
        </c:dLbls>
        <c:gapWidth val="150"/>
        <c:axId val="106227968"/>
        <c:axId val="10625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40.119999999999997</c:v>
                </c:pt>
                <c:pt idx="1">
                  <c:v>41.24</c:v>
                </c:pt>
                <c:pt idx="2">
                  <c:v>40.700000000000003</c:v>
                </c:pt>
                <c:pt idx="3">
                  <c:v>39.909999999999997</c:v>
                </c:pt>
                <c:pt idx="4">
                  <c:v>41.09</c:v>
                </c:pt>
              </c:numCache>
            </c:numRef>
          </c:val>
          <c:smooth val="0"/>
        </c:ser>
        <c:dLbls>
          <c:showLegendKey val="0"/>
          <c:showVal val="0"/>
          <c:showCatName val="0"/>
          <c:showSerName val="0"/>
          <c:showPercent val="0"/>
          <c:showBubbleSize val="0"/>
        </c:dLbls>
        <c:marker val="1"/>
        <c:smooth val="0"/>
        <c:axId val="106227968"/>
        <c:axId val="106251008"/>
      </c:lineChart>
      <c:dateAx>
        <c:axId val="106227968"/>
        <c:scaling>
          <c:orientation val="minMax"/>
        </c:scaling>
        <c:delete val="1"/>
        <c:axPos val="b"/>
        <c:numFmt formatCode="ge" sourceLinked="1"/>
        <c:majorTickMark val="none"/>
        <c:minorTickMark val="none"/>
        <c:tickLblPos val="none"/>
        <c:crossAx val="106251008"/>
        <c:crosses val="autoZero"/>
        <c:auto val="1"/>
        <c:lblOffset val="100"/>
        <c:baseTimeUnit val="years"/>
      </c:dateAx>
      <c:valAx>
        <c:axId val="10625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2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0</c:v>
                </c:pt>
                <c:pt idx="1">
                  <c:v>0</c:v>
                </c:pt>
                <c:pt idx="2">
                  <c:v>0</c:v>
                </c:pt>
                <c:pt idx="3">
                  <c:v>3.47</c:v>
                </c:pt>
                <c:pt idx="4">
                  <c:v>4</c:v>
                </c:pt>
              </c:numCache>
            </c:numRef>
          </c:val>
        </c:ser>
        <c:dLbls>
          <c:showLegendKey val="0"/>
          <c:showVal val="0"/>
          <c:showCatName val="0"/>
          <c:showSerName val="0"/>
          <c:showPercent val="0"/>
          <c:showBubbleSize val="0"/>
        </c:dLbls>
        <c:gapWidth val="150"/>
        <c:axId val="113844992"/>
        <c:axId val="11384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76.87</c:v>
                </c:pt>
                <c:pt idx="1">
                  <c:v>74.900000000000006</c:v>
                </c:pt>
                <c:pt idx="2">
                  <c:v>74.61</c:v>
                </c:pt>
                <c:pt idx="3">
                  <c:v>75.62</c:v>
                </c:pt>
                <c:pt idx="4">
                  <c:v>75.91</c:v>
                </c:pt>
              </c:numCache>
            </c:numRef>
          </c:val>
          <c:smooth val="0"/>
        </c:ser>
        <c:dLbls>
          <c:showLegendKey val="0"/>
          <c:showVal val="0"/>
          <c:showCatName val="0"/>
          <c:showSerName val="0"/>
          <c:showPercent val="0"/>
          <c:showBubbleSize val="0"/>
        </c:dLbls>
        <c:marker val="1"/>
        <c:smooth val="0"/>
        <c:axId val="113844992"/>
        <c:axId val="113846912"/>
      </c:lineChart>
      <c:dateAx>
        <c:axId val="113844992"/>
        <c:scaling>
          <c:orientation val="minMax"/>
        </c:scaling>
        <c:delete val="1"/>
        <c:axPos val="b"/>
        <c:numFmt formatCode="ge" sourceLinked="1"/>
        <c:majorTickMark val="none"/>
        <c:minorTickMark val="none"/>
        <c:tickLblPos val="none"/>
        <c:crossAx val="113846912"/>
        <c:crosses val="autoZero"/>
        <c:auto val="1"/>
        <c:lblOffset val="100"/>
        <c:baseTimeUnit val="years"/>
      </c:dateAx>
      <c:valAx>
        <c:axId val="11384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4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c:v>
                </c:pt>
                <c:pt idx="1">
                  <c:v>262.45</c:v>
                </c:pt>
                <c:pt idx="2">
                  <c:v>111.48</c:v>
                </c:pt>
                <c:pt idx="3">
                  <c:v>107.99</c:v>
                </c:pt>
                <c:pt idx="4">
                  <c:v>242.74</c:v>
                </c:pt>
              </c:numCache>
            </c:numRef>
          </c:val>
        </c:ser>
        <c:dLbls>
          <c:showLegendKey val="0"/>
          <c:showVal val="0"/>
          <c:showCatName val="0"/>
          <c:showSerName val="0"/>
          <c:showPercent val="0"/>
          <c:showBubbleSize val="0"/>
        </c:dLbls>
        <c:gapWidth val="150"/>
        <c:axId val="72132480"/>
        <c:axId val="7213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100.73</c:v>
                </c:pt>
                <c:pt idx="1">
                  <c:v>109.5</c:v>
                </c:pt>
                <c:pt idx="2">
                  <c:v>106.28</c:v>
                </c:pt>
                <c:pt idx="3">
                  <c:v>108.35</c:v>
                </c:pt>
                <c:pt idx="4">
                  <c:v>114.74</c:v>
                </c:pt>
              </c:numCache>
            </c:numRef>
          </c:val>
          <c:smooth val="0"/>
        </c:ser>
        <c:dLbls>
          <c:showLegendKey val="0"/>
          <c:showVal val="0"/>
          <c:showCatName val="0"/>
          <c:showSerName val="0"/>
          <c:showPercent val="0"/>
          <c:showBubbleSize val="0"/>
        </c:dLbls>
        <c:marker val="1"/>
        <c:smooth val="0"/>
        <c:axId val="72132480"/>
        <c:axId val="72136960"/>
      </c:lineChart>
      <c:dateAx>
        <c:axId val="72132480"/>
        <c:scaling>
          <c:orientation val="minMax"/>
        </c:scaling>
        <c:delete val="1"/>
        <c:axPos val="b"/>
        <c:numFmt formatCode="ge" sourceLinked="1"/>
        <c:majorTickMark val="none"/>
        <c:minorTickMark val="none"/>
        <c:tickLblPos val="none"/>
        <c:crossAx val="72136960"/>
        <c:crosses val="autoZero"/>
        <c:auto val="1"/>
        <c:lblOffset val="100"/>
        <c:baseTimeUnit val="years"/>
      </c:dateAx>
      <c:valAx>
        <c:axId val="72136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13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38.020000000000003</c:v>
                </c:pt>
                <c:pt idx="1">
                  <c:v>39.520000000000003</c:v>
                </c:pt>
                <c:pt idx="2">
                  <c:v>45.07</c:v>
                </c:pt>
                <c:pt idx="3">
                  <c:v>46.38</c:v>
                </c:pt>
                <c:pt idx="4">
                  <c:v>45.4</c:v>
                </c:pt>
              </c:numCache>
            </c:numRef>
          </c:val>
        </c:ser>
        <c:dLbls>
          <c:showLegendKey val="0"/>
          <c:showVal val="0"/>
          <c:showCatName val="0"/>
          <c:showSerName val="0"/>
          <c:showPercent val="0"/>
          <c:showBubbleSize val="0"/>
        </c:dLbls>
        <c:gapWidth val="150"/>
        <c:axId val="72215552"/>
        <c:axId val="7221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39.049999999999997</c:v>
                </c:pt>
                <c:pt idx="2">
                  <c:v>50.44</c:v>
                </c:pt>
                <c:pt idx="3">
                  <c:v>51.44</c:v>
                </c:pt>
                <c:pt idx="4">
                  <c:v>52.4</c:v>
                </c:pt>
              </c:numCache>
            </c:numRef>
          </c:val>
          <c:smooth val="0"/>
        </c:ser>
        <c:dLbls>
          <c:showLegendKey val="0"/>
          <c:showVal val="0"/>
          <c:showCatName val="0"/>
          <c:showSerName val="0"/>
          <c:showPercent val="0"/>
          <c:showBubbleSize val="0"/>
        </c:dLbls>
        <c:marker val="1"/>
        <c:smooth val="0"/>
        <c:axId val="72215552"/>
        <c:axId val="72218496"/>
      </c:lineChart>
      <c:dateAx>
        <c:axId val="72215552"/>
        <c:scaling>
          <c:orientation val="minMax"/>
        </c:scaling>
        <c:delete val="1"/>
        <c:axPos val="b"/>
        <c:numFmt formatCode="ge" sourceLinked="1"/>
        <c:majorTickMark val="none"/>
        <c:minorTickMark val="none"/>
        <c:tickLblPos val="none"/>
        <c:crossAx val="72218496"/>
        <c:crosses val="autoZero"/>
        <c:auto val="1"/>
        <c:lblOffset val="100"/>
        <c:baseTimeUnit val="years"/>
      </c:dateAx>
      <c:valAx>
        <c:axId val="7221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1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46.04</c:v>
                </c:pt>
                <c:pt idx="1">
                  <c:v>47.09</c:v>
                </c:pt>
                <c:pt idx="2">
                  <c:v>46.72</c:v>
                </c:pt>
                <c:pt idx="3">
                  <c:v>49.62</c:v>
                </c:pt>
                <c:pt idx="4">
                  <c:v>37.1</c:v>
                </c:pt>
              </c:numCache>
            </c:numRef>
          </c:val>
        </c:ser>
        <c:dLbls>
          <c:showLegendKey val="0"/>
          <c:showVal val="0"/>
          <c:showCatName val="0"/>
          <c:showSerName val="0"/>
          <c:showPercent val="0"/>
          <c:showBubbleSize val="0"/>
        </c:dLbls>
        <c:gapWidth val="150"/>
        <c:axId val="75310976"/>
        <c:axId val="7531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6.76</c:v>
                </c:pt>
                <c:pt idx="1">
                  <c:v>8.18</c:v>
                </c:pt>
                <c:pt idx="2">
                  <c:v>9.64</c:v>
                </c:pt>
                <c:pt idx="3">
                  <c:v>11.68</c:v>
                </c:pt>
                <c:pt idx="4">
                  <c:v>14.01</c:v>
                </c:pt>
              </c:numCache>
            </c:numRef>
          </c:val>
          <c:smooth val="0"/>
        </c:ser>
        <c:dLbls>
          <c:showLegendKey val="0"/>
          <c:showVal val="0"/>
          <c:showCatName val="0"/>
          <c:showSerName val="0"/>
          <c:showPercent val="0"/>
          <c:showBubbleSize val="0"/>
        </c:dLbls>
        <c:marker val="1"/>
        <c:smooth val="0"/>
        <c:axId val="75310976"/>
        <c:axId val="75314304"/>
      </c:lineChart>
      <c:dateAx>
        <c:axId val="75310976"/>
        <c:scaling>
          <c:orientation val="minMax"/>
        </c:scaling>
        <c:delete val="1"/>
        <c:axPos val="b"/>
        <c:numFmt formatCode="ge" sourceLinked="1"/>
        <c:majorTickMark val="none"/>
        <c:minorTickMark val="none"/>
        <c:tickLblPos val="none"/>
        <c:crossAx val="75314304"/>
        <c:crosses val="autoZero"/>
        <c:auto val="1"/>
        <c:lblOffset val="100"/>
        <c:baseTimeUnit val="years"/>
      </c:dateAx>
      <c:valAx>
        <c:axId val="7531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1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97207.81</c:v>
                </c:pt>
                <c:pt idx="1">
                  <c:v>17924.150000000001</c:v>
                </c:pt>
                <c:pt idx="2">
                  <c:v>1091.18</c:v>
                </c:pt>
                <c:pt idx="3" formatCode="#,##0.00;&quot;△&quot;#,##0.00">
                  <c:v>0</c:v>
                </c:pt>
                <c:pt idx="4" formatCode="#,##0.00;&quot;△&quot;#,##0.00">
                  <c:v>0</c:v>
                </c:pt>
              </c:numCache>
            </c:numRef>
          </c:val>
        </c:ser>
        <c:dLbls>
          <c:showLegendKey val="0"/>
          <c:showVal val="0"/>
          <c:showCatName val="0"/>
          <c:showSerName val="0"/>
          <c:showPercent val="0"/>
          <c:showBubbleSize val="0"/>
        </c:dLbls>
        <c:gapWidth val="150"/>
        <c:axId val="75438336"/>
        <c:axId val="7546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50.06</c:v>
                </c:pt>
                <c:pt idx="1">
                  <c:v>44.3</c:v>
                </c:pt>
                <c:pt idx="2">
                  <c:v>32.31</c:v>
                </c:pt>
                <c:pt idx="3">
                  <c:v>26.85</c:v>
                </c:pt>
                <c:pt idx="4">
                  <c:v>27.19</c:v>
                </c:pt>
              </c:numCache>
            </c:numRef>
          </c:val>
          <c:smooth val="0"/>
        </c:ser>
        <c:dLbls>
          <c:showLegendKey val="0"/>
          <c:showVal val="0"/>
          <c:showCatName val="0"/>
          <c:showSerName val="0"/>
          <c:showPercent val="0"/>
          <c:showBubbleSize val="0"/>
        </c:dLbls>
        <c:marker val="1"/>
        <c:smooth val="0"/>
        <c:axId val="75438336"/>
        <c:axId val="75467008"/>
      </c:lineChart>
      <c:dateAx>
        <c:axId val="75438336"/>
        <c:scaling>
          <c:orientation val="minMax"/>
        </c:scaling>
        <c:delete val="1"/>
        <c:axPos val="b"/>
        <c:numFmt formatCode="ge" sourceLinked="1"/>
        <c:majorTickMark val="none"/>
        <c:minorTickMark val="none"/>
        <c:tickLblPos val="none"/>
        <c:crossAx val="75467008"/>
        <c:crosses val="autoZero"/>
        <c:auto val="1"/>
        <c:lblOffset val="100"/>
        <c:baseTimeUnit val="years"/>
      </c:dateAx>
      <c:valAx>
        <c:axId val="75467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43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49479.199999999997</c:v>
                </c:pt>
                <c:pt idx="1">
                  <c:v>46066.34</c:v>
                </c:pt>
                <c:pt idx="2">
                  <c:v>9933.9599999999991</c:v>
                </c:pt>
                <c:pt idx="3">
                  <c:v>824.51</c:v>
                </c:pt>
                <c:pt idx="4">
                  <c:v>275.27</c:v>
                </c:pt>
              </c:numCache>
            </c:numRef>
          </c:val>
        </c:ser>
        <c:dLbls>
          <c:showLegendKey val="0"/>
          <c:showVal val="0"/>
          <c:showCatName val="0"/>
          <c:showSerName val="0"/>
          <c:showPercent val="0"/>
          <c:showBubbleSize val="0"/>
        </c:dLbls>
        <c:gapWidth val="150"/>
        <c:axId val="75483008"/>
        <c:axId val="7548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2322.9699999999998</c:v>
                </c:pt>
                <c:pt idx="1">
                  <c:v>2098.87</c:v>
                </c:pt>
                <c:pt idx="2">
                  <c:v>571.29999999999995</c:v>
                </c:pt>
                <c:pt idx="3">
                  <c:v>527.82000000000005</c:v>
                </c:pt>
                <c:pt idx="4">
                  <c:v>477.44</c:v>
                </c:pt>
              </c:numCache>
            </c:numRef>
          </c:val>
          <c:smooth val="0"/>
        </c:ser>
        <c:dLbls>
          <c:showLegendKey val="0"/>
          <c:showVal val="0"/>
          <c:showCatName val="0"/>
          <c:showSerName val="0"/>
          <c:showPercent val="0"/>
          <c:showBubbleSize val="0"/>
        </c:dLbls>
        <c:marker val="1"/>
        <c:smooth val="0"/>
        <c:axId val="75483008"/>
        <c:axId val="75486336"/>
      </c:lineChart>
      <c:dateAx>
        <c:axId val="75483008"/>
        <c:scaling>
          <c:orientation val="minMax"/>
        </c:scaling>
        <c:delete val="1"/>
        <c:axPos val="b"/>
        <c:numFmt formatCode="ge" sourceLinked="1"/>
        <c:majorTickMark val="none"/>
        <c:minorTickMark val="none"/>
        <c:tickLblPos val="none"/>
        <c:crossAx val="75486336"/>
        <c:crosses val="autoZero"/>
        <c:auto val="1"/>
        <c:lblOffset val="100"/>
        <c:baseTimeUnit val="years"/>
      </c:dateAx>
      <c:valAx>
        <c:axId val="75486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48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301624.48</c:v>
                </c:pt>
                <c:pt idx="1">
                  <c:v>364117.01</c:v>
                </c:pt>
                <c:pt idx="2">
                  <c:v>46336.7</c:v>
                </c:pt>
                <c:pt idx="3">
                  <c:v>33707.019999999997</c:v>
                </c:pt>
                <c:pt idx="4">
                  <c:v>15203.17</c:v>
                </c:pt>
              </c:numCache>
            </c:numRef>
          </c:val>
        </c:ser>
        <c:dLbls>
          <c:showLegendKey val="0"/>
          <c:showVal val="0"/>
          <c:showCatName val="0"/>
          <c:showSerName val="0"/>
          <c:showPercent val="0"/>
          <c:showBubbleSize val="0"/>
        </c:dLbls>
        <c:gapWidth val="150"/>
        <c:axId val="77837824"/>
        <c:axId val="7818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547.41999999999996</c:v>
                </c:pt>
                <c:pt idx="1">
                  <c:v>536.9</c:v>
                </c:pt>
                <c:pt idx="2">
                  <c:v>495.43</c:v>
                </c:pt>
                <c:pt idx="3">
                  <c:v>488.5</c:v>
                </c:pt>
                <c:pt idx="4">
                  <c:v>485.75</c:v>
                </c:pt>
              </c:numCache>
            </c:numRef>
          </c:val>
          <c:smooth val="0"/>
        </c:ser>
        <c:dLbls>
          <c:showLegendKey val="0"/>
          <c:showVal val="0"/>
          <c:showCatName val="0"/>
          <c:showSerName val="0"/>
          <c:showPercent val="0"/>
          <c:showBubbleSize val="0"/>
        </c:dLbls>
        <c:marker val="1"/>
        <c:smooth val="0"/>
        <c:axId val="77837824"/>
        <c:axId val="78188928"/>
      </c:lineChart>
      <c:dateAx>
        <c:axId val="77837824"/>
        <c:scaling>
          <c:orientation val="minMax"/>
        </c:scaling>
        <c:delete val="1"/>
        <c:axPos val="b"/>
        <c:numFmt formatCode="ge" sourceLinked="1"/>
        <c:majorTickMark val="none"/>
        <c:minorTickMark val="none"/>
        <c:tickLblPos val="none"/>
        <c:crossAx val="78188928"/>
        <c:crosses val="autoZero"/>
        <c:auto val="1"/>
        <c:lblOffset val="100"/>
        <c:baseTimeUnit val="years"/>
      </c:dateAx>
      <c:valAx>
        <c:axId val="78188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83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0.23</c:v>
                </c:pt>
                <c:pt idx="1">
                  <c:v>0.15</c:v>
                </c:pt>
                <c:pt idx="2">
                  <c:v>0.88</c:v>
                </c:pt>
                <c:pt idx="3">
                  <c:v>1.1000000000000001</c:v>
                </c:pt>
                <c:pt idx="4">
                  <c:v>2.56</c:v>
                </c:pt>
              </c:numCache>
            </c:numRef>
          </c:val>
        </c:ser>
        <c:dLbls>
          <c:showLegendKey val="0"/>
          <c:showVal val="0"/>
          <c:showCatName val="0"/>
          <c:showSerName val="0"/>
          <c:showPercent val="0"/>
          <c:showBubbleSize val="0"/>
        </c:dLbls>
        <c:gapWidth val="150"/>
        <c:axId val="78200832"/>
        <c:axId val="7820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80.62</c:v>
                </c:pt>
                <c:pt idx="1">
                  <c:v>80.010000000000005</c:v>
                </c:pt>
                <c:pt idx="2">
                  <c:v>81.900000000000006</c:v>
                </c:pt>
                <c:pt idx="3">
                  <c:v>82.42</c:v>
                </c:pt>
                <c:pt idx="4">
                  <c:v>83.59</c:v>
                </c:pt>
              </c:numCache>
            </c:numRef>
          </c:val>
          <c:smooth val="0"/>
        </c:ser>
        <c:dLbls>
          <c:showLegendKey val="0"/>
          <c:showVal val="0"/>
          <c:showCatName val="0"/>
          <c:showSerName val="0"/>
          <c:showPercent val="0"/>
          <c:showBubbleSize val="0"/>
        </c:dLbls>
        <c:marker val="1"/>
        <c:smooth val="0"/>
        <c:axId val="78200832"/>
        <c:axId val="78203904"/>
      </c:lineChart>
      <c:dateAx>
        <c:axId val="78200832"/>
        <c:scaling>
          <c:orientation val="minMax"/>
        </c:scaling>
        <c:delete val="1"/>
        <c:axPos val="b"/>
        <c:numFmt formatCode="ge" sourceLinked="1"/>
        <c:majorTickMark val="none"/>
        <c:minorTickMark val="none"/>
        <c:tickLblPos val="none"/>
        <c:crossAx val="78203904"/>
        <c:crosses val="autoZero"/>
        <c:auto val="1"/>
        <c:lblOffset val="100"/>
        <c:baseTimeUnit val="years"/>
      </c:dateAx>
      <c:valAx>
        <c:axId val="7820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20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177677.89</c:v>
                </c:pt>
                <c:pt idx="1">
                  <c:v>222014.61</c:v>
                </c:pt>
                <c:pt idx="2">
                  <c:v>45356.6</c:v>
                </c:pt>
                <c:pt idx="3">
                  <c:v>31404.22</c:v>
                </c:pt>
                <c:pt idx="4">
                  <c:v>12254.24</c:v>
                </c:pt>
              </c:numCache>
            </c:numRef>
          </c:val>
        </c:ser>
        <c:dLbls>
          <c:showLegendKey val="0"/>
          <c:showVal val="0"/>
          <c:showCatName val="0"/>
          <c:showSerName val="0"/>
          <c:showPercent val="0"/>
          <c:showBubbleSize val="0"/>
        </c:dLbls>
        <c:gapWidth val="150"/>
        <c:axId val="93941120"/>
        <c:axId val="9395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229.31</c:v>
                </c:pt>
                <c:pt idx="1">
                  <c:v>232.46</c:v>
                </c:pt>
                <c:pt idx="2">
                  <c:v>227.97</c:v>
                </c:pt>
                <c:pt idx="3">
                  <c:v>226.99</c:v>
                </c:pt>
                <c:pt idx="4">
                  <c:v>230.22</c:v>
                </c:pt>
              </c:numCache>
            </c:numRef>
          </c:val>
          <c:smooth val="0"/>
        </c:ser>
        <c:dLbls>
          <c:showLegendKey val="0"/>
          <c:showVal val="0"/>
          <c:showCatName val="0"/>
          <c:showSerName val="0"/>
          <c:showPercent val="0"/>
          <c:showBubbleSize val="0"/>
        </c:dLbls>
        <c:marker val="1"/>
        <c:smooth val="0"/>
        <c:axId val="93941120"/>
        <c:axId val="93955584"/>
      </c:lineChart>
      <c:dateAx>
        <c:axId val="93941120"/>
        <c:scaling>
          <c:orientation val="minMax"/>
        </c:scaling>
        <c:delete val="1"/>
        <c:axPos val="b"/>
        <c:numFmt formatCode="ge" sourceLinked="1"/>
        <c:majorTickMark val="none"/>
        <c:minorTickMark val="none"/>
        <c:tickLblPos val="none"/>
        <c:crossAx val="93955584"/>
        <c:crosses val="autoZero"/>
        <c:auto val="1"/>
        <c:lblOffset val="100"/>
        <c:baseTimeUnit val="years"/>
      </c:dateAx>
      <c:valAx>
        <c:axId val="9395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4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6" zoomScaleNormal="96"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福島県　浪江町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A9</v>
      </c>
      <c r="X8" s="83"/>
      <c r="Y8" s="83"/>
      <c r="Z8" s="83"/>
      <c r="AA8" s="83"/>
      <c r="AB8" s="83"/>
      <c r="AC8" s="83"/>
      <c r="AD8" s="84" t="s">
        <v>119</v>
      </c>
      <c r="AE8" s="84"/>
      <c r="AF8" s="84"/>
      <c r="AG8" s="84"/>
      <c r="AH8" s="84"/>
      <c r="AI8" s="84"/>
      <c r="AJ8" s="84"/>
      <c r="AK8" s="5"/>
      <c r="AL8" s="71">
        <f>データ!$R$6</f>
        <v>18495</v>
      </c>
      <c r="AM8" s="71"/>
      <c r="AN8" s="71"/>
      <c r="AO8" s="71"/>
      <c r="AP8" s="71"/>
      <c r="AQ8" s="71"/>
      <c r="AR8" s="71"/>
      <c r="AS8" s="71"/>
      <c r="AT8" s="67">
        <f>データ!$S$6</f>
        <v>223.14</v>
      </c>
      <c r="AU8" s="68"/>
      <c r="AV8" s="68"/>
      <c r="AW8" s="68"/>
      <c r="AX8" s="68"/>
      <c r="AY8" s="68"/>
      <c r="AZ8" s="68"/>
      <c r="BA8" s="68"/>
      <c r="BB8" s="70">
        <f>データ!$T$6</f>
        <v>82.89</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75.64</v>
      </c>
      <c r="J10" s="68"/>
      <c r="K10" s="68"/>
      <c r="L10" s="68"/>
      <c r="M10" s="68"/>
      <c r="N10" s="68"/>
      <c r="O10" s="69"/>
      <c r="P10" s="70">
        <f>データ!$P$6</f>
        <v>0</v>
      </c>
      <c r="Q10" s="70"/>
      <c r="R10" s="70"/>
      <c r="S10" s="70"/>
      <c r="T10" s="70"/>
      <c r="U10" s="70"/>
      <c r="V10" s="70"/>
      <c r="W10" s="71">
        <f>データ!$Q$6</f>
        <v>3456</v>
      </c>
      <c r="X10" s="71"/>
      <c r="Y10" s="71"/>
      <c r="Z10" s="71"/>
      <c r="AA10" s="71"/>
      <c r="AB10" s="71"/>
      <c r="AC10" s="71"/>
      <c r="AD10" s="2"/>
      <c r="AE10" s="2"/>
      <c r="AF10" s="2"/>
      <c r="AG10" s="2"/>
      <c r="AH10" s="5"/>
      <c r="AI10" s="5"/>
      <c r="AJ10" s="5"/>
      <c r="AK10" s="5"/>
      <c r="AL10" s="71">
        <f>データ!$U$6</f>
        <v>0</v>
      </c>
      <c r="AM10" s="71"/>
      <c r="AN10" s="71"/>
      <c r="AO10" s="71"/>
      <c r="AP10" s="71"/>
      <c r="AQ10" s="71"/>
      <c r="AR10" s="71"/>
      <c r="AS10" s="71"/>
      <c r="AT10" s="67">
        <f>データ!$V$6</f>
        <v>46.19</v>
      </c>
      <c r="AU10" s="68"/>
      <c r="AV10" s="68"/>
      <c r="AW10" s="68"/>
      <c r="AX10" s="68"/>
      <c r="AY10" s="68"/>
      <c r="AZ10" s="68"/>
      <c r="BA10" s="68"/>
      <c r="BB10" s="70">
        <f>データ!$W$6</f>
        <v>0</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75477</v>
      </c>
      <c r="D6" s="34">
        <f t="shared" si="3"/>
        <v>46</v>
      </c>
      <c r="E6" s="34">
        <f t="shared" si="3"/>
        <v>1</v>
      </c>
      <c r="F6" s="34">
        <f t="shared" si="3"/>
        <v>0</v>
      </c>
      <c r="G6" s="34">
        <f t="shared" si="3"/>
        <v>1</v>
      </c>
      <c r="H6" s="34" t="str">
        <f t="shared" si="3"/>
        <v>福島県　浪江町</v>
      </c>
      <c r="I6" s="34" t="str">
        <f t="shared" si="3"/>
        <v>法適用</v>
      </c>
      <c r="J6" s="34" t="str">
        <f t="shared" si="3"/>
        <v>水道事業</v>
      </c>
      <c r="K6" s="34" t="str">
        <f t="shared" si="3"/>
        <v>末端給水事業</v>
      </c>
      <c r="L6" s="34" t="str">
        <f t="shared" si="3"/>
        <v>A9</v>
      </c>
      <c r="M6" s="34">
        <f t="shared" si="3"/>
        <v>0</v>
      </c>
      <c r="N6" s="35" t="str">
        <f t="shared" si="3"/>
        <v>-</v>
      </c>
      <c r="O6" s="35">
        <f t="shared" si="3"/>
        <v>75.64</v>
      </c>
      <c r="P6" s="35">
        <f t="shared" si="3"/>
        <v>0</v>
      </c>
      <c r="Q6" s="35">
        <f t="shared" si="3"/>
        <v>3456</v>
      </c>
      <c r="R6" s="35">
        <f t="shared" si="3"/>
        <v>18495</v>
      </c>
      <c r="S6" s="35">
        <f t="shared" si="3"/>
        <v>223.14</v>
      </c>
      <c r="T6" s="35">
        <f t="shared" si="3"/>
        <v>82.89</v>
      </c>
      <c r="U6" s="35">
        <f t="shared" si="3"/>
        <v>0</v>
      </c>
      <c r="V6" s="35">
        <f t="shared" si="3"/>
        <v>46.19</v>
      </c>
      <c r="W6" s="35">
        <f t="shared" si="3"/>
        <v>0</v>
      </c>
      <c r="X6" s="36">
        <f>IF(X7="",NA(),X7)</f>
        <v>1.2</v>
      </c>
      <c r="Y6" s="36">
        <f t="shared" ref="Y6:AG6" si="4">IF(Y7="",NA(),Y7)</f>
        <v>262.45</v>
      </c>
      <c r="Z6" s="36">
        <f t="shared" si="4"/>
        <v>111.48</v>
      </c>
      <c r="AA6" s="36">
        <f t="shared" si="4"/>
        <v>107.99</v>
      </c>
      <c r="AB6" s="36">
        <f t="shared" si="4"/>
        <v>242.74</v>
      </c>
      <c r="AC6" s="36">
        <f t="shared" si="4"/>
        <v>100.73</v>
      </c>
      <c r="AD6" s="36">
        <f t="shared" si="4"/>
        <v>109.5</v>
      </c>
      <c r="AE6" s="36">
        <f t="shared" si="4"/>
        <v>106.28</v>
      </c>
      <c r="AF6" s="36">
        <f t="shared" si="4"/>
        <v>108.35</v>
      </c>
      <c r="AG6" s="36">
        <f t="shared" si="4"/>
        <v>114.74</v>
      </c>
      <c r="AH6" s="35" t="str">
        <f>IF(AH7="","",IF(AH7="-","【-】","【"&amp;SUBSTITUTE(TEXT(AH7,"#,##0.00"),"-","△")&amp;"】"))</f>
        <v>【114.35】</v>
      </c>
      <c r="AI6" s="36">
        <f>IF(AI7="",NA(),AI7)</f>
        <v>97207.81</v>
      </c>
      <c r="AJ6" s="36">
        <f t="shared" ref="AJ6:AR6" si="5">IF(AJ7="",NA(),AJ7)</f>
        <v>17924.150000000001</v>
      </c>
      <c r="AK6" s="36">
        <f t="shared" si="5"/>
        <v>1091.18</v>
      </c>
      <c r="AL6" s="35">
        <f t="shared" si="5"/>
        <v>0</v>
      </c>
      <c r="AM6" s="35">
        <f t="shared" si="5"/>
        <v>0</v>
      </c>
      <c r="AN6" s="36">
        <f t="shared" si="5"/>
        <v>50.06</v>
      </c>
      <c r="AO6" s="36">
        <f t="shared" si="5"/>
        <v>44.3</v>
      </c>
      <c r="AP6" s="36">
        <f t="shared" si="5"/>
        <v>32.31</v>
      </c>
      <c r="AQ6" s="36">
        <f t="shared" si="5"/>
        <v>26.85</v>
      </c>
      <c r="AR6" s="36">
        <f t="shared" si="5"/>
        <v>27.19</v>
      </c>
      <c r="AS6" s="35" t="str">
        <f>IF(AS7="","",IF(AS7="-","【-】","【"&amp;SUBSTITUTE(TEXT(AS7,"#,##0.00"),"-","△")&amp;"】"))</f>
        <v>【0.79】</v>
      </c>
      <c r="AT6" s="36">
        <f>IF(AT7="",NA(),AT7)</f>
        <v>49479.199999999997</v>
      </c>
      <c r="AU6" s="36">
        <f t="shared" ref="AU6:BC6" si="6">IF(AU7="",NA(),AU7)</f>
        <v>46066.34</v>
      </c>
      <c r="AV6" s="36">
        <f t="shared" si="6"/>
        <v>9933.9599999999991</v>
      </c>
      <c r="AW6" s="36">
        <f t="shared" si="6"/>
        <v>824.51</v>
      </c>
      <c r="AX6" s="36">
        <f t="shared" si="6"/>
        <v>275.27</v>
      </c>
      <c r="AY6" s="36">
        <f t="shared" si="6"/>
        <v>2322.9699999999998</v>
      </c>
      <c r="AZ6" s="36">
        <f t="shared" si="6"/>
        <v>2098.87</v>
      </c>
      <c r="BA6" s="36">
        <f t="shared" si="6"/>
        <v>571.29999999999995</v>
      </c>
      <c r="BB6" s="36">
        <f t="shared" si="6"/>
        <v>527.82000000000005</v>
      </c>
      <c r="BC6" s="36">
        <f t="shared" si="6"/>
        <v>477.44</v>
      </c>
      <c r="BD6" s="35" t="str">
        <f>IF(BD7="","",IF(BD7="-","【-】","【"&amp;SUBSTITUTE(TEXT(BD7,"#,##0.00"),"-","△")&amp;"】"))</f>
        <v>【262.87】</v>
      </c>
      <c r="BE6" s="36">
        <f>IF(BE7="",NA(),BE7)</f>
        <v>301624.48</v>
      </c>
      <c r="BF6" s="36">
        <f t="shared" ref="BF6:BN6" si="7">IF(BF7="",NA(),BF7)</f>
        <v>364117.01</v>
      </c>
      <c r="BG6" s="36">
        <f t="shared" si="7"/>
        <v>46336.7</v>
      </c>
      <c r="BH6" s="36">
        <f t="shared" si="7"/>
        <v>33707.019999999997</v>
      </c>
      <c r="BI6" s="36">
        <f t="shared" si="7"/>
        <v>15203.17</v>
      </c>
      <c r="BJ6" s="36">
        <f t="shared" si="7"/>
        <v>547.41999999999996</v>
      </c>
      <c r="BK6" s="36">
        <f t="shared" si="7"/>
        <v>536.9</v>
      </c>
      <c r="BL6" s="36">
        <f t="shared" si="7"/>
        <v>495.43</v>
      </c>
      <c r="BM6" s="36">
        <f t="shared" si="7"/>
        <v>488.5</v>
      </c>
      <c r="BN6" s="36">
        <f t="shared" si="7"/>
        <v>485.75</v>
      </c>
      <c r="BO6" s="35" t="str">
        <f>IF(BO7="","",IF(BO7="-","【-】","【"&amp;SUBSTITUTE(TEXT(BO7,"#,##0.00"),"-","△")&amp;"】"))</f>
        <v>【270.87】</v>
      </c>
      <c r="BP6" s="36">
        <f>IF(BP7="",NA(),BP7)</f>
        <v>0.23</v>
      </c>
      <c r="BQ6" s="36">
        <f t="shared" ref="BQ6:BY6" si="8">IF(BQ7="",NA(),BQ7)</f>
        <v>0.15</v>
      </c>
      <c r="BR6" s="36">
        <f t="shared" si="8"/>
        <v>0.88</v>
      </c>
      <c r="BS6" s="36">
        <f t="shared" si="8"/>
        <v>1.1000000000000001</v>
      </c>
      <c r="BT6" s="36">
        <f t="shared" si="8"/>
        <v>2.56</v>
      </c>
      <c r="BU6" s="36">
        <f t="shared" si="8"/>
        <v>80.62</v>
      </c>
      <c r="BV6" s="36">
        <f t="shared" si="8"/>
        <v>80.010000000000005</v>
      </c>
      <c r="BW6" s="36">
        <f t="shared" si="8"/>
        <v>81.900000000000006</v>
      </c>
      <c r="BX6" s="36">
        <f t="shared" si="8"/>
        <v>82.42</v>
      </c>
      <c r="BY6" s="36">
        <f t="shared" si="8"/>
        <v>83.59</v>
      </c>
      <c r="BZ6" s="35" t="str">
        <f>IF(BZ7="","",IF(BZ7="-","【-】","【"&amp;SUBSTITUTE(TEXT(BZ7,"#,##0.00"),"-","△")&amp;"】"))</f>
        <v>【105.59】</v>
      </c>
      <c r="CA6" s="36">
        <f>IF(CA7="",NA(),CA7)</f>
        <v>177677.89</v>
      </c>
      <c r="CB6" s="36">
        <f t="shared" ref="CB6:CJ6" si="9">IF(CB7="",NA(),CB7)</f>
        <v>222014.61</v>
      </c>
      <c r="CC6" s="36">
        <f t="shared" si="9"/>
        <v>45356.6</v>
      </c>
      <c r="CD6" s="36">
        <f t="shared" si="9"/>
        <v>31404.22</v>
      </c>
      <c r="CE6" s="36">
        <f t="shared" si="9"/>
        <v>12254.24</v>
      </c>
      <c r="CF6" s="36">
        <f t="shared" si="9"/>
        <v>229.31</v>
      </c>
      <c r="CG6" s="36">
        <f t="shared" si="9"/>
        <v>232.46</v>
      </c>
      <c r="CH6" s="36">
        <f t="shared" si="9"/>
        <v>227.97</v>
      </c>
      <c r="CI6" s="36">
        <f t="shared" si="9"/>
        <v>226.99</v>
      </c>
      <c r="CJ6" s="36">
        <f t="shared" si="9"/>
        <v>230.22</v>
      </c>
      <c r="CK6" s="35" t="str">
        <f>IF(CK7="","",IF(CK7="-","【-】","【"&amp;SUBSTITUTE(TEXT(CK7,"#,##0.00"),"-","△")&amp;"】"))</f>
        <v>【163.27】</v>
      </c>
      <c r="CL6" s="35">
        <f>IF(CL7="",NA(),CL7)</f>
        <v>0</v>
      </c>
      <c r="CM6" s="35">
        <f t="shared" ref="CM6:CU6" si="10">IF(CM7="",NA(),CM7)</f>
        <v>0</v>
      </c>
      <c r="CN6" s="35">
        <f t="shared" si="10"/>
        <v>0</v>
      </c>
      <c r="CO6" s="36">
        <f t="shared" si="10"/>
        <v>4.59</v>
      </c>
      <c r="CP6" s="36">
        <f t="shared" si="10"/>
        <v>8.69</v>
      </c>
      <c r="CQ6" s="36">
        <f t="shared" si="10"/>
        <v>40.119999999999997</v>
      </c>
      <c r="CR6" s="36">
        <f t="shared" si="10"/>
        <v>41.24</v>
      </c>
      <c r="CS6" s="36">
        <f t="shared" si="10"/>
        <v>40.700000000000003</v>
      </c>
      <c r="CT6" s="36">
        <f t="shared" si="10"/>
        <v>39.909999999999997</v>
      </c>
      <c r="CU6" s="36">
        <f t="shared" si="10"/>
        <v>41.09</v>
      </c>
      <c r="CV6" s="35" t="str">
        <f>IF(CV7="","",IF(CV7="-","【-】","【"&amp;SUBSTITUTE(TEXT(CV7,"#,##0.00"),"-","△")&amp;"】"))</f>
        <v>【59.94】</v>
      </c>
      <c r="CW6" s="36" t="str">
        <f>IF(CW7="",NA(),CW7)</f>
        <v>-</v>
      </c>
      <c r="CX6" s="36" t="str">
        <f t="shared" ref="CX6:DF6" si="11">IF(CX7="",NA(),CX7)</f>
        <v>-</v>
      </c>
      <c r="CY6" s="36" t="str">
        <f t="shared" si="11"/>
        <v>-</v>
      </c>
      <c r="CZ6" s="36">
        <f t="shared" si="11"/>
        <v>3.47</v>
      </c>
      <c r="DA6" s="36">
        <f t="shared" si="11"/>
        <v>4</v>
      </c>
      <c r="DB6" s="36">
        <f t="shared" si="11"/>
        <v>76.87</v>
      </c>
      <c r="DC6" s="36">
        <f t="shared" si="11"/>
        <v>74.900000000000006</v>
      </c>
      <c r="DD6" s="36">
        <f t="shared" si="11"/>
        <v>74.61</v>
      </c>
      <c r="DE6" s="36">
        <f t="shared" si="11"/>
        <v>75.62</v>
      </c>
      <c r="DF6" s="36">
        <f t="shared" si="11"/>
        <v>75.91</v>
      </c>
      <c r="DG6" s="35" t="str">
        <f>IF(DG7="","",IF(DG7="-","【-】","【"&amp;SUBSTITUTE(TEXT(DG7,"#,##0.00"),"-","△")&amp;"】"))</f>
        <v>【90.22】</v>
      </c>
      <c r="DH6" s="36">
        <f>IF(DH7="",NA(),DH7)</f>
        <v>38.020000000000003</v>
      </c>
      <c r="DI6" s="36">
        <f t="shared" ref="DI6:DQ6" si="12">IF(DI7="",NA(),DI7)</f>
        <v>39.520000000000003</v>
      </c>
      <c r="DJ6" s="36">
        <f t="shared" si="12"/>
        <v>45.07</v>
      </c>
      <c r="DK6" s="36">
        <f t="shared" si="12"/>
        <v>46.38</v>
      </c>
      <c r="DL6" s="36">
        <f t="shared" si="12"/>
        <v>45.4</v>
      </c>
      <c r="DM6" s="36">
        <f t="shared" si="12"/>
        <v>38.520000000000003</v>
      </c>
      <c r="DN6" s="36">
        <f t="shared" si="12"/>
        <v>39.049999999999997</v>
      </c>
      <c r="DO6" s="36">
        <f t="shared" si="12"/>
        <v>50.44</v>
      </c>
      <c r="DP6" s="36">
        <f t="shared" si="12"/>
        <v>51.44</v>
      </c>
      <c r="DQ6" s="36">
        <f t="shared" si="12"/>
        <v>52.4</v>
      </c>
      <c r="DR6" s="35" t="str">
        <f>IF(DR7="","",IF(DR7="-","【-】","【"&amp;SUBSTITUTE(TEXT(DR7,"#,##0.00"),"-","△")&amp;"】"))</f>
        <v>【47.91】</v>
      </c>
      <c r="DS6" s="36">
        <f>IF(DS7="",NA(),DS7)</f>
        <v>46.04</v>
      </c>
      <c r="DT6" s="36">
        <f t="shared" ref="DT6:EB6" si="13">IF(DT7="",NA(),DT7)</f>
        <v>47.09</v>
      </c>
      <c r="DU6" s="36">
        <f t="shared" si="13"/>
        <v>46.72</v>
      </c>
      <c r="DV6" s="36">
        <f t="shared" si="13"/>
        <v>49.62</v>
      </c>
      <c r="DW6" s="36">
        <f t="shared" si="13"/>
        <v>37.1</v>
      </c>
      <c r="DX6" s="36">
        <f t="shared" si="13"/>
        <v>6.76</v>
      </c>
      <c r="DY6" s="36">
        <f t="shared" si="13"/>
        <v>8.18</v>
      </c>
      <c r="DZ6" s="36">
        <f t="shared" si="13"/>
        <v>9.64</v>
      </c>
      <c r="EA6" s="36">
        <f t="shared" si="13"/>
        <v>11.68</v>
      </c>
      <c r="EB6" s="36">
        <f t="shared" si="13"/>
        <v>14.01</v>
      </c>
      <c r="EC6" s="35" t="str">
        <f>IF(EC7="","",IF(EC7="-","【-】","【"&amp;SUBSTITUTE(TEXT(EC7,"#,##0.00"),"-","△")&amp;"】"))</f>
        <v>【15.00】</v>
      </c>
      <c r="ED6" s="35">
        <f>IF(ED7="",NA(),ED7)</f>
        <v>0</v>
      </c>
      <c r="EE6" s="35">
        <f t="shared" ref="EE6:EM6" si="14">IF(EE7="",NA(),EE7)</f>
        <v>0</v>
      </c>
      <c r="EF6" s="35">
        <f t="shared" si="14"/>
        <v>0</v>
      </c>
      <c r="EG6" s="35">
        <f t="shared" si="14"/>
        <v>0</v>
      </c>
      <c r="EH6" s="36">
        <f t="shared" si="14"/>
        <v>0.19</v>
      </c>
      <c r="EI6" s="36">
        <f t="shared" si="14"/>
        <v>0.62</v>
      </c>
      <c r="EJ6" s="36">
        <f t="shared" si="14"/>
        <v>0.23</v>
      </c>
      <c r="EK6" s="36">
        <f t="shared" si="14"/>
        <v>0.34</v>
      </c>
      <c r="EL6" s="36">
        <f t="shared" si="14"/>
        <v>0.28999999999999998</v>
      </c>
      <c r="EM6" s="36">
        <f t="shared" si="14"/>
        <v>0.41</v>
      </c>
      <c r="EN6" s="35" t="str">
        <f>IF(EN7="","",IF(EN7="-","【-】","【"&amp;SUBSTITUTE(TEXT(EN7,"#,##0.00"),"-","△")&amp;"】"))</f>
        <v>【0.76】</v>
      </c>
    </row>
    <row r="7" spans="1:144" s="37" customFormat="1" x14ac:dyDescent="0.15">
      <c r="A7" s="29"/>
      <c r="B7" s="38">
        <v>2016</v>
      </c>
      <c r="C7" s="38">
        <v>75477</v>
      </c>
      <c r="D7" s="38">
        <v>46</v>
      </c>
      <c r="E7" s="38">
        <v>1</v>
      </c>
      <c r="F7" s="38">
        <v>0</v>
      </c>
      <c r="G7" s="38">
        <v>1</v>
      </c>
      <c r="H7" s="38" t="s">
        <v>105</v>
      </c>
      <c r="I7" s="38" t="s">
        <v>106</v>
      </c>
      <c r="J7" s="38" t="s">
        <v>107</v>
      </c>
      <c r="K7" s="38" t="s">
        <v>108</v>
      </c>
      <c r="L7" s="38" t="s">
        <v>109</v>
      </c>
      <c r="M7" s="38"/>
      <c r="N7" s="39" t="s">
        <v>110</v>
      </c>
      <c r="O7" s="39">
        <v>75.64</v>
      </c>
      <c r="P7" s="39">
        <v>0</v>
      </c>
      <c r="Q7" s="39">
        <v>3456</v>
      </c>
      <c r="R7" s="39">
        <v>18495</v>
      </c>
      <c r="S7" s="39">
        <v>223.14</v>
      </c>
      <c r="T7" s="39">
        <v>82.89</v>
      </c>
      <c r="U7" s="39">
        <v>0</v>
      </c>
      <c r="V7" s="39">
        <v>46.19</v>
      </c>
      <c r="W7" s="39">
        <v>0</v>
      </c>
      <c r="X7" s="39">
        <v>1.2</v>
      </c>
      <c r="Y7" s="39">
        <v>262.45</v>
      </c>
      <c r="Z7" s="39">
        <v>111.48</v>
      </c>
      <c r="AA7" s="39">
        <v>107.99</v>
      </c>
      <c r="AB7" s="39">
        <v>242.74</v>
      </c>
      <c r="AC7" s="39">
        <v>100.73</v>
      </c>
      <c r="AD7" s="39">
        <v>109.5</v>
      </c>
      <c r="AE7" s="39">
        <v>106.28</v>
      </c>
      <c r="AF7" s="39">
        <v>108.35</v>
      </c>
      <c r="AG7" s="39">
        <v>114.74</v>
      </c>
      <c r="AH7" s="39">
        <v>114.35</v>
      </c>
      <c r="AI7" s="39">
        <v>97207.81</v>
      </c>
      <c r="AJ7" s="39">
        <v>17924.150000000001</v>
      </c>
      <c r="AK7" s="39">
        <v>1091.18</v>
      </c>
      <c r="AL7" s="39">
        <v>0</v>
      </c>
      <c r="AM7" s="39">
        <v>0</v>
      </c>
      <c r="AN7" s="39">
        <v>50.06</v>
      </c>
      <c r="AO7" s="39">
        <v>44.3</v>
      </c>
      <c r="AP7" s="39">
        <v>32.31</v>
      </c>
      <c r="AQ7" s="39">
        <v>26.85</v>
      </c>
      <c r="AR7" s="39">
        <v>27.19</v>
      </c>
      <c r="AS7" s="39">
        <v>0.79</v>
      </c>
      <c r="AT7" s="39">
        <v>49479.199999999997</v>
      </c>
      <c r="AU7" s="39">
        <v>46066.34</v>
      </c>
      <c r="AV7" s="39">
        <v>9933.9599999999991</v>
      </c>
      <c r="AW7" s="39">
        <v>824.51</v>
      </c>
      <c r="AX7" s="39">
        <v>275.27</v>
      </c>
      <c r="AY7" s="39">
        <v>2322.9699999999998</v>
      </c>
      <c r="AZ7" s="39">
        <v>2098.87</v>
      </c>
      <c r="BA7" s="39">
        <v>571.29999999999995</v>
      </c>
      <c r="BB7" s="39">
        <v>527.82000000000005</v>
      </c>
      <c r="BC7" s="39">
        <v>477.44</v>
      </c>
      <c r="BD7" s="39">
        <v>262.87</v>
      </c>
      <c r="BE7" s="39">
        <v>301624.48</v>
      </c>
      <c r="BF7" s="39">
        <v>364117.01</v>
      </c>
      <c r="BG7" s="39">
        <v>46336.7</v>
      </c>
      <c r="BH7" s="39">
        <v>33707.019999999997</v>
      </c>
      <c r="BI7" s="39">
        <v>15203.17</v>
      </c>
      <c r="BJ7" s="39">
        <v>547.41999999999996</v>
      </c>
      <c r="BK7" s="39">
        <v>536.9</v>
      </c>
      <c r="BL7" s="39">
        <v>495.43</v>
      </c>
      <c r="BM7" s="39">
        <v>488.5</v>
      </c>
      <c r="BN7" s="39">
        <v>485.75</v>
      </c>
      <c r="BO7" s="39">
        <v>270.87</v>
      </c>
      <c r="BP7" s="39">
        <v>0.23</v>
      </c>
      <c r="BQ7" s="39">
        <v>0.15</v>
      </c>
      <c r="BR7" s="39">
        <v>0.88</v>
      </c>
      <c r="BS7" s="39">
        <v>1.1000000000000001</v>
      </c>
      <c r="BT7" s="39">
        <v>2.56</v>
      </c>
      <c r="BU7" s="39">
        <v>80.62</v>
      </c>
      <c r="BV7" s="39">
        <v>80.010000000000005</v>
      </c>
      <c r="BW7" s="39">
        <v>81.900000000000006</v>
      </c>
      <c r="BX7" s="39">
        <v>82.42</v>
      </c>
      <c r="BY7" s="39">
        <v>83.59</v>
      </c>
      <c r="BZ7" s="39">
        <v>105.59</v>
      </c>
      <c r="CA7" s="39">
        <v>177677.89</v>
      </c>
      <c r="CB7" s="39">
        <v>222014.61</v>
      </c>
      <c r="CC7" s="39">
        <v>45356.6</v>
      </c>
      <c r="CD7" s="39">
        <v>31404.22</v>
      </c>
      <c r="CE7" s="39">
        <v>12254.24</v>
      </c>
      <c r="CF7" s="39">
        <v>229.31</v>
      </c>
      <c r="CG7" s="39">
        <v>232.46</v>
      </c>
      <c r="CH7" s="39">
        <v>227.97</v>
      </c>
      <c r="CI7" s="39">
        <v>226.99</v>
      </c>
      <c r="CJ7" s="39">
        <v>230.22</v>
      </c>
      <c r="CK7" s="39">
        <v>163.27000000000001</v>
      </c>
      <c r="CL7" s="39">
        <v>0</v>
      </c>
      <c r="CM7" s="39">
        <v>0</v>
      </c>
      <c r="CN7" s="39">
        <v>0</v>
      </c>
      <c r="CO7" s="39">
        <v>4.59</v>
      </c>
      <c r="CP7" s="39">
        <v>8.69</v>
      </c>
      <c r="CQ7" s="39">
        <v>40.119999999999997</v>
      </c>
      <c r="CR7" s="39">
        <v>41.24</v>
      </c>
      <c r="CS7" s="39">
        <v>40.700000000000003</v>
      </c>
      <c r="CT7" s="39">
        <v>39.909999999999997</v>
      </c>
      <c r="CU7" s="39">
        <v>41.09</v>
      </c>
      <c r="CV7" s="39">
        <v>59.94</v>
      </c>
      <c r="CW7" s="39" t="s">
        <v>110</v>
      </c>
      <c r="CX7" s="39" t="s">
        <v>110</v>
      </c>
      <c r="CY7" s="39" t="s">
        <v>110</v>
      </c>
      <c r="CZ7" s="39">
        <v>3.47</v>
      </c>
      <c r="DA7" s="39">
        <v>4</v>
      </c>
      <c r="DB7" s="39">
        <v>76.87</v>
      </c>
      <c r="DC7" s="39">
        <v>74.900000000000006</v>
      </c>
      <c r="DD7" s="39">
        <v>74.61</v>
      </c>
      <c r="DE7" s="39">
        <v>75.62</v>
      </c>
      <c r="DF7" s="39">
        <v>75.91</v>
      </c>
      <c r="DG7" s="39">
        <v>90.22</v>
      </c>
      <c r="DH7" s="39">
        <v>38.020000000000003</v>
      </c>
      <c r="DI7" s="39">
        <v>39.520000000000003</v>
      </c>
      <c r="DJ7" s="39">
        <v>45.07</v>
      </c>
      <c r="DK7" s="39">
        <v>46.38</v>
      </c>
      <c r="DL7" s="39">
        <v>45.4</v>
      </c>
      <c r="DM7" s="39">
        <v>38.520000000000003</v>
      </c>
      <c r="DN7" s="39">
        <v>39.049999999999997</v>
      </c>
      <c r="DO7" s="39">
        <v>50.44</v>
      </c>
      <c r="DP7" s="39">
        <v>51.44</v>
      </c>
      <c r="DQ7" s="39">
        <v>52.4</v>
      </c>
      <c r="DR7" s="39">
        <v>47.91</v>
      </c>
      <c r="DS7" s="39">
        <v>46.04</v>
      </c>
      <c r="DT7" s="39">
        <v>47.09</v>
      </c>
      <c r="DU7" s="39">
        <v>46.72</v>
      </c>
      <c r="DV7" s="39">
        <v>49.62</v>
      </c>
      <c r="DW7" s="39">
        <v>37.1</v>
      </c>
      <c r="DX7" s="39">
        <v>6.76</v>
      </c>
      <c r="DY7" s="39">
        <v>8.18</v>
      </c>
      <c r="DZ7" s="39">
        <v>9.64</v>
      </c>
      <c r="EA7" s="39">
        <v>11.68</v>
      </c>
      <c r="EB7" s="39">
        <v>14.01</v>
      </c>
      <c r="EC7" s="39">
        <v>15</v>
      </c>
      <c r="ED7" s="39">
        <v>0</v>
      </c>
      <c r="EE7" s="39">
        <v>0</v>
      </c>
      <c r="EF7" s="39">
        <v>0</v>
      </c>
      <c r="EG7" s="39">
        <v>0</v>
      </c>
      <c r="EH7" s="39">
        <v>0.19</v>
      </c>
      <c r="EI7" s="39">
        <v>0.62</v>
      </c>
      <c r="EJ7" s="39">
        <v>0.23</v>
      </c>
      <c r="EK7" s="39">
        <v>0.34</v>
      </c>
      <c r="EL7" s="39">
        <v>0.28999999999999998</v>
      </c>
      <c r="EM7" s="39">
        <v>0.41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2018-01-31T07:14:51Z</cp:lastPrinted>
  <dcterms:created xsi:type="dcterms:W3CDTF">2017-12-25T01:23:15Z</dcterms:created>
  <dcterms:modified xsi:type="dcterms:W3CDTF">2018-02-26T08:10:53Z</dcterms:modified>
  <cp:category/>
</cp:coreProperties>
</file>