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7230"/>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<sst xmlns="http://schemas.openxmlformats.org/spreadsheetml/2006/main" count="232" uniqueCount="120">
  <si>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</si>
  <si>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</si>
  <si>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</si>
  <si>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</si>
  <si>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</si>
  <si>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</si>
  <si>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</si>
  <si>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</si>
  <si>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</si>
  <si>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</si>
  <si>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</si>
  <si>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</si>
  <si>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</si>
  <si>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</si>
  <si>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</si>
  <si>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</si>
  <si>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</si>
  <si>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</si>
  <si>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</si>
  <si>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</si>
  <si>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</si>
  <si>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</si>
  <si>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</si>
  <si>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</si>
  <si>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</si>
  <si>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</si>
  <si>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</si>
  <si>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</si>
  <si>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</si>
  <si>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</si>
  <si>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</si>
  <si>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</si>
  <si>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</si>
  <si>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</si>
  <si>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</si>
  <si>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</si>
  <si>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</si>
  <si>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</si>
  <si>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</si>
  <si>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</si>
  <si>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</si>
  <si>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</si>
  <si>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</si>
  <si>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</si>
  <si>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</si>
  <si>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</si>
  <si>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</si>
  <si>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</si>
  <si>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</si>
  <si>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</si>
  <si>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</si>
  <si>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</si>
  <si>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</si>
  <si>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</si>
  <si>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</si>
  <si>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</si>
  <si>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</si>
  <si>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</si>
  <si>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</si>
  <si>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</si>
  <si>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</si>
  <si>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</si>
  <si>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</si>
  <si>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</si>
  <si>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</si>
  <si>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</si>
  <si>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</si>
  <si>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</si>
  <si>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</si>
  <si>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</si>
  <si>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</si>
  <si>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</si>
  <si>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</si>
  <si>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</si>
  <si>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</si>
  <si>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</si>
  <si>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</si>
  <si>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</si>
  <si>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</si>
  <si>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</si>
  <si>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</si>
  <si>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</si>
  <si>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</si>
  <si>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</si>
  <si>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</si>
  <si>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</si>
  <si>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</si>
  <si>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</si>
  <si>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</si>
  <si>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</si>
  <si>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</si>
  <si>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</si>
  <si>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</si>
  <si>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</si>
  <si>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</si>
  <si>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</si>
  <si>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</si>
  <si>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</si>
  <si>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</si>
  <si>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</si>
  <si>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</si>
  <si>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</si>
  <si>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</si>
  <si>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</si>
  <si>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</si>
  <si>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三春町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</si>
  <si>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</si>
  <si>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</si>
  <si>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</si>
  <si>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</si>
  <si>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</si>
  <si>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</si>
  <si>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</si>
  <si>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</si>
  <si>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</si>
  <si>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</si>
  <si>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経常収支比率は、平成26年度以降上昇しており経営状況については概ね良好であるといえる。ただ、今後の料金収入は人口減少などの影響により増収は厳しいことから、今後についても更なる費用削減などに努める。流動比率は、前年対比9.51％上昇しており改善されている。流動負債の大半は企業債償還金である。企業債の償還金は平成33年度までは支払額が大きいが、平成34年度以降は大幅に減っていくので流動比率の指標が100％を下回ることはないと考えている。企業債残高対給水収益比率は類似団体の数値を下回っており問題がないと考えらられる。料金回収率は、前年対比で9.54％上がっており良くなっいる。類似団体、全国平均と比較しても上回っており問題がないと考える。給水原価は、前年対比で10.14円安くなっているが、類似団体、全国平均と比較すると高い数値である。高いことの主な要因としては、浄水場のポンプ類などが更新時期になっており更新費用が増えているためである。設備類の更新費用は今後増えることから、中期的な財政見通しを踏まえた計画的な更新に努める必要がある。施設利用率は、54％前後で推移しており給水量も今後は減少することから利用率が高くなることは難しいと考えられる。平成28年度の1日最大配水量に対する利用率は71％であることを考慮すると現状では過大な施設規模ではないと考える。有収率については、平成26年以降毎年良くなっており過去5年間の数値では最高となっている。全国平均と比較すると低いことから今後も有収率の向上に努める必要がある。</t>
    <rPh sb="1" eb="3">
      <t>ケイジョウ</t>
    </rPh>
    <rPh sb="3" eb="5">
      <t>シュウシ</t>
    </rPh>
    <rPh sb="5" eb="7">
      <t>ヒリツ</t>
    </rPh>
    <rPh sb="9" eb="11">
      <t>ヘイセイ</t>
    </rPh>
    <rPh sb="13" eb="14">
      <t>ネン</t>
    </rPh>
    <rPh sb="14" eb="15">
      <t>ド</t>
    </rPh>
    <rPh sb="15" eb="17">
      <t>イコウ</t>
    </rPh>
    <rPh sb="17" eb="19">
      <t>ジョウショウ</t>
    </rPh>
    <rPh sb="23" eb="25">
      <t>ケイエイ</t>
    </rPh>
    <rPh sb="25" eb="27">
      <t>ジョウキョウ</t>
    </rPh>
    <rPh sb="32" eb="33">
      <t>オオム</t>
    </rPh>
    <rPh sb="34" eb="36">
      <t>リョウコウ</t>
    </rPh>
    <rPh sb="47" eb="49">
      <t>コンゴ</t>
    </rPh>
    <rPh sb="50" eb="52">
      <t>リョウキン</t>
    </rPh>
    <rPh sb="52" eb="54">
      <t>シュウニュウ</t>
    </rPh>
    <rPh sb="55" eb="57">
      <t>ジンコウ</t>
    </rPh>
    <rPh sb="57" eb="59">
      <t>ゲンショウ</t>
    </rPh>
    <rPh sb="62" eb="64">
      <t>エイキョウ</t>
    </rPh>
    <rPh sb="67" eb="69">
      <t>ゾウシュウ</t>
    </rPh>
    <rPh sb="70" eb="71">
      <t>キビ</t>
    </rPh>
    <rPh sb="78" eb="80">
      <t>コンゴ</t>
    </rPh>
    <rPh sb="85" eb="86">
      <t>サラ</t>
    </rPh>
    <rPh sb="88" eb="90">
      <t>ヒヨウ</t>
    </rPh>
    <rPh sb="90" eb="92">
      <t>サクゲン</t>
    </rPh>
    <rPh sb="95" eb="96">
      <t>ツト</t>
    </rPh>
    <rPh sb="99" eb="101">
      <t>リュウドウ</t>
    </rPh>
    <rPh sb="101" eb="103">
      <t>ヒリツ</t>
    </rPh>
    <rPh sb="105" eb="107">
      <t>ゼンネン</t>
    </rPh>
    <rPh sb="107" eb="109">
      <t>タイヒ</t>
    </rPh>
    <rPh sb="114" eb="116">
      <t>ジョウショウ</t>
    </rPh>
    <rPh sb="120" eb="122">
      <t>カイゼン</t>
    </rPh>
    <rPh sb="128" eb="130">
      <t>リュウドウ</t>
    </rPh>
    <rPh sb="130" eb="132">
      <t>フサイ</t>
    </rPh>
    <rPh sb="133" eb="135">
      <t>タイハン</t>
    </rPh>
    <rPh sb="136" eb="138">
      <t>キギョウ</t>
    </rPh>
    <rPh sb="138" eb="139">
      <t>サイ</t>
    </rPh>
    <rPh sb="139" eb="141">
      <t>ショウカン</t>
    </rPh>
    <rPh sb="141" eb="142">
      <t>キン</t>
    </rPh>
    <rPh sb="146" eb="148">
      <t>キギョウ</t>
    </rPh>
    <rPh sb="148" eb="149">
      <t>サイ</t>
    </rPh>
    <rPh sb="150" eb="152">
      <t>ショウカン</t>
    </rPh>
    <rPh sb="152" eb="153">
      <t>キン</t>
    </rPh>
    <rPh sb="154" eb="156">
      <t>ヘイセイ</t>
    </rPh>
    <rPh sb="158" eb="159">
      <t>ネン</t>
    </rPh>
    <rPh sb="159" eb="160">
      <t>ド</t>
    </rPh>
    <rPh sb="163" eb="165">
      <t>シハライ</t>
    </rPh>
    <rPh sb="165" eb="166">
      <t>ガク</t>
    </rPh>
    <rPh sb="167" eb="168">
      <t>オオ</t>
    </rPh>
    <rPh sb="172" eb="174">
      <t>ヘイセイ</t>
    </rPh>
    <rPh sb="176" eb="177">
      <t>ネン</t>
    </rPh>
    <rPh sb="177" eb="178">
      <t>ド</t>
    </rPh>
    <rPh sb="178" eb="180">
      <t>イコウ</t>
    </rPh>
    <rPh sb="181" eb="183">
      <t>オオハバ</t>
    </rPh>
    <rPh sb="184" eb="185">
      <t>ヘ</t>
    </rPh>
    <rPh sb="191" eb="193">
      <t>リュウドウ</t>
    </rPh>
    <rPh sb="193" eb="195">
      <t>ヒリツ</t>
    </rPh>
    <rPh sb="196" eb="198">
      <t>シヒョウ</t>
    </rPh>
    <rPh sb="204" eb="206">
      <t>シタマワ</t>
    </rPh>
    <rPh sb="213" eb="214">
      <t>カンガ</t>
    </rPh>
    <rPh sb="219" eb="221">
      <t>キギョウ</t>
    </rPh>
    <rPh sb="221" eb="222">
      <t>サイ</t>
    </rPh>
    <rPh sb="222" eb="224">
      <t>ザンダカ</t>
    </rPh>
    <rPh sb="224" eb="225">
      <t>タイ</t>
    </rPh>
    <rPh sb="225" eb="227">
      <t>キュウスイ</t>
    </rPh>
    <rPh sb="227" eb="229">
      <t>シュウエキ</t>
    </rPh>
    <rPh sb="229" eb="231">
      <t>ヒリツ</t>
    </rPh>
    <rPh sb="232" eb="234">
      <t>ルイジ</t>
    </rPh>
    <rPh sb="234" eb="236">
      <t>ダンタイ</t>
    </rPh>
    <rPh sb="237" eb="239">
      <t>スウチ</t>
    </rPh>
    <rPh sb="240" eb="242">
      <t>シタマワ</t>
    </rPh>
    <rPh sb="246" eb="248">
      <t>モンダイ</t>
    </rPh>
    <rPh sb="252" eb="253">
      <t>カンガ</t>
    </rPh>
    <rPh sb="259" eb="261">
      <t>リョウキン</t>
    </rPh>
    <rPh sb="261" eb="263">
      <t>カイシュウ</t>
    </rPh>
    <rPh sb="263" eb="264">
      <t>リツ</t>
    </rPh>
    <rPh sb="266" eb="268">
      <t>ゼンネン</t>
    </rPh>
    <rPh sb="268" eb="270">
      <t>タイヒ</t>
    </rPh>
    <rPh sb="276" eb="277">
      <t>ア</t>
    </rPh>
    <rPh sb="282" eb="283">
      <t>ヨ</t>
    </rPh>
    <rPh sb="289" eb="291">
      <t>ルイジ</t>
    </rPh>
    <rPh sb="291" eb="293">
      <t>ダンタイ</t>
    </rPh>
    <rPh sb="294" eb="296">
      <t>ゼンコク</t>
    </rPh>
    <rPh sb="296" eb="298">
      <t>ヘイキン</t>
    </rPh>
    <rPh sb="299" eb="301">
      <t>ヒカク</t>
    </rPh>
    <rPh sb="304" eb="306">
      <t>ウワマワ</t>
    </rPh>
    <rPh sb="310" eb="312">
      <t>モンダイ</t>
    </rPh>
    <rPh sb="316" eb="317">
      <t>カンガ</t>
    </rPh>
    <rPh sb="320" eb="322">
      <t>キュウスイ</t>
    </rPh>
    <rPh sb="322" eb="324">
      <t>ゲンカ</t>
    </rPh>
    <rPh sb="326" eb="328">
      <t>ゼンネン</t>
    </rPh>
    <rPh sb="328" eb="329">
      <t>タイ</t>
    </rPh>
    <rPh sb="329" eb="330">
      <t>ヒ</t>
    </rPh>
    <rPh sb="336" eb="337">
      <t>エン</t>
    </rPh>
    <rPh sb="337" eb="338">
      <t>ヤス</t>
    </rPh>
    <rPh sb="346" eb="348">
      <t>ルイジ</t>
    </rPh>
    <rPh sb="348" eb="350">
      <t>ダンタイ</t>
    </rPh>
    <rPh sb="351" eb="353">
      <t>ゼンコク</t>
    </rPh>
    <rPh sb="353" eb="355">
      <t>ヘイキン</t>
    </rPh>
    <rPh sb="356" eb="358">
      <t>ヒカク</t>
    </rPh>
    <rPh sb="361" eb="362">
      <t>タカ</t>
    </rPh>
    <rPh sb="363" eb="365">
      <t>スウチ</t>
    </rPh>
    <rPh sb="369" eb="370">
      <t>タカ</t>
    </rPh>
    <rPh sb="374" eb="375">
      <t>オモ</t>
    </rPh>
    <rPh sb="376" eb="378">
      <t>ヨウイン</t>
    </rPh>
    <rPh sb="383" eb="385">
      <t>ジョウスイ</t>
    </rPh>
    <rPh sb="385" eb="386">
      <t>バ</t>
    </rPh>
    <rPh sb="390" eb="391">
      <t>ルイ</t>
    </rPh>
    <rPh sb="394" eb="396">
      <t>コウシン</t>
    </rPh>
    <rPh sb="396" eb="398">
      <t>ジキ</t>
    </rPh>
    <rPh sb="404" eb="406">
      <t>コウシン</t>
    </rPh>
    <rPh sb="406" eb="408">
      <t>ヒヨウ</t>
    </rPh>
    <rPh sb="409" eb="410">
      <t>フ</t>
    </rPh>
    <rPh sb="420" eb="422">
      <t>セツビ</t>
    </rPh>
    <rPh sb="422" eb="423">
      <t>ルイ</t>
    </rPh>
    <rPh sb="424" eb="426">
      <t>コウシン</t>
    </rPh>
    <rPh sb="426" eb="428">
      <t>ヒヨウ</t>
    </rPh>
    <rPh sb="429" eb="431">
      <t>コンゴ</t>
    </rPh>
    <rPh sb="431" eb="432">
      <t>フ</t>
    </rPh>
    <rPh sb="439" eb="442">
      <t>チュウキテキ</t>
    </rPh>
    <rPh sb="443" eb="445">
      <t>ザイセイ</t>
    </rPh>
    <rPh sb="445" eb="447">
      <t>ミトオ</t>
    </rPh>
    <rPh sb="449" eb="450">
      <t>フ</t>
    </rPh>
    <rPh sb="453" eb="456">
      <t>ケイカクテキ</t>
    </rPh>
    <rPh sb="457" eb="459">
      <t>コウシン</t>
    </rPh>
    <rPh sb="460" eb="461">
      <t>ツト</t>
    </rPh>
    <rPh sb="463" eb="465">
      <t>ヒツヨウ</t>
    </rPh>
    <rPh sb="469" eb="471">
      <t>シセツ</t>
    </rPh>
    <rPh sb="471" eb="474">
      <t>リヨウリツ</t>
    </rPh>
    <rPh sb="479" eb="481">
      <t>ゼンゴ</t>
    </rPh>
    <rPh sb="482" eb="484">
      <t>スイイ</t>
    </rPh>
    <rPh sb="488" eb="490">
      <t>キュウスイ</t>
    </rPh>
    <rPh sb="490" eb="491">
      <t>リョウ</t>
    </rPh>
    <rPh sb="492" eb="494">
      <t>コンゴ</t>
    </rPh>
    <rPh sb="495" eb="497">
      <t>ゲンショウ</t>
    </rPh>
    <rPh sb="503" eb="506">
      <t>リヨウリツ</t>
    </rPh>
    <rPh sb="507" eb="508">
      <t>タカ</t>
    </rPh>
    <rPh sb="514" eb="515">
      <t>ムズカ</t>
    </rPh>
    <rPh sb="518" eb="519">
      <t>カンガ</t>
    </rPh>
    <rPh sb="524" eb="526">
      <t>ヘイセイ</t>
    </rPh>
    <rPh sb="528" eb="529">
      <t>ネン</t>
    </rPh>
    <rPh sb="529" eb="530">
      <t>ド</t>
    </rPh>
    <rPh sb="532" eb="533">
      <t>ヒ</t>
    </rPh>
    <rPh sb="533" eb="535">
      <t>サイダイ</t>
    </rPh>
    <rPh sb="535" eb="537">
      <t>ハイスイ</t>
    </rPh>
    <rPh sb="537" eb="538">
      <t>リョウ</t>
    </rPh>
    <rPh sb="539" eb="540">
      <t>タイ</t>
    </rPh>
    <rPh sb="542" eb="545">
      <t>リヨウリツ</t>
    </rPh>
    <rPh sb="555" eb="557">
      <t>コウリョ</t>
    </rPh>
    <rPh sb="560" eb="562">
      <t>ゲンジョウ</t>
    </rPh>
    <rPh sb="564" eb="566">
      <t>カダイ</t>
    </rPh>
    <rPh sb="567" eb="569">
      <t>シセツ</t>
    </rPh>
    <rPh sb="569" eb="571">
      <t>キボ</t>
    </rPh>
    <rPh sb="576" eb="577">
      <t>カンガ</t>
    </rPh>
    <rPh sb="580" eb="582">
      <t>ユウシュウ</t>
    </rPh>
    <rPh sb="582" eb="583">
      <t>リツ</t>
    </rPh>
    <rPh sb="589" eb="591">
      <t>ヘイセイ</t>
    </rPh>
    <rPh sb="593" eb="594">
      <t>ネン</t>
    </rPh>
    <rPh sb="594" eb="596">
      <t>イコウ</t>
    </rPh>
    <rPh sb="596" eb="598">
      <t>マイネン</t>
    </rPh>
    <rPh sb="598" eb="599">
      <t>ヨ</t>
    </rPh>
    <rPh sb="605" eb="607">
      <t>カコ</t>
    </rPh>
    <rPh sb="608" eb="610">
      <t>ネンカン</t>
    </rPh>
    <rPh sb="611" eb="613">
      <t>スウチ</t>
    </rPh>
    <rPh sb="615" eb="617">
      <t>サイコウ</t>
    </rPh>
    <rPh sb="624" eb="626">
      <t>ゼンコク</t>
    </rPh>
    <rPh sb="626" eb="628">
      <t>ヘイキン</t>
    </rPh>
    <rPh sb="629" eb="631">
      <t>ヒカク</t>
    </rPh>
    <rPh sb="634" eb="635">
      <t>ヒク</t>
    </rPh>
    <rPh sb="640" eb="642">
      <t>コンゴ</t>
    </rPh>
    <rPh sb="643" eb="645">
      <t>ユウシュウ</t>
    </rPh>
    <rPh sb="645" eb="646">
      <t>リツ</t>
    </rPh>
    <rPh sb="647" eb="649">
      <t>コウジョウ</t>
    </rPh>
    <rPh sb="650" eb="651">
      <t>ツト</t>
    </rPh>
    <rPh sb="653" eb="655">
      <t>ヒツヨウ</t>
    </rPh>
    <phoneticPr fontId="4"/>
  </si>
  <si>
    <t>　有形固定資産減価償却率は、前年度より0.93％上がっている。類似団体、全国平均よりも高い数値であり設備類の老朽化が着実に進んでいる。設備類の更新については、給水原価の項目でも記述したとおり計画的な更新に努める必要がある。管路経年化率は、類似団体、全国平均と比較するとまだかなり低い数値であるが、配水管路に石綿管路が一部まだ残っており、耐用年数を経過した管路も含めた計画的な更新に努めることとする。　　　　　　　　　管路更新率は、前年度と同数であり類似団体、全国平均と比較しても低い数値である。管路の更新には多額の費用を要することから、耐用年数を経過しており漏水事故などが多い配水管路を優先的に更新することとし、財源の確保についても健全経営に影響のない範囲で確保しつつ計画的に実施していくもとする。</t>
    <rPh sb="1" eb="3">
      <t>ユウケイ</t>
    </rPh>
    <rPh sb="3" eb="5">
      <t>コテイ</t>
    </rPh>
    <rPh sb="5" eb="7">
      <t>シサン</t>
    </rPh>
    <rPh sb="7" eb="9">
      <t>ゲンカ</t>
    </rPh>
    <rPh sb="9" eb="11">
      <t>ショウキャク</t>
    </rPh>
    <rPh sb="11" eb="12">
      <t>リツ</t>
    </rPh>
    <rPh sb="14" eb="17">
      <t>ゼンネンド</t>
    </rPh>
    <rPh sb="24" eb="25">
      <t>ア</t>
    </rPh>
    <rPh sb="31" eb="33">
      <t>ルイジ</t>
    </rPh>
    <rPh sb="33" eb="35">
      <t>ダンタイ</t>
    </rPh>
    <rPh sb="36" eb="38">
      <t>ゼンコク</t>
    </rPh>
    <rPh sb="38" eb="40">
      <t>ヘイキン</t>
    </rPh>
    <rPh sb="43" eb="44">
      <t>タカ</t>
    </rPh>
    <rPh sb="45" eb="47">
      <t>スウチ</t>
    </rPh>
    <rPh sb="50" eb="52">
      <t>セツビ</t>
    </rPh>
    <rPh sb="52" eb="53">
      <t>ルイ</t>
    </rPh>
    <rPh sb="54" eb="57">
      <t>ロウキュウカ</t>
    </rPh>
    <rPh sb="58" eb="60">
      <t>チャクジツ</t>
    </rPh>
    <rPh sb="61" eb="62">
      <t>スス</t>
    </rPh>
    <rPh sb="67" eb="69">
      <t>セツビ</t>
    </rPh>
    <rPh sb="69" eb="70">
      <t>ルイ</t>
    </rPh>
    <rPh sb="71" eb="73">
      <t>コウシン</t>
    </rPh>
    <rPh sb="79" eb="81">
      <t>キュウスイ</t>
    </rPh>
    <rPh sb="81" eb="83">
      <t>ゲンカ</t>
    </rPh>
    <rPh sb="84" eb="86">
      <t>コウモク</t>
    </rPh>
    <rPh sb="88" eb="90">
      <t>キジュツ</t>
    </rPh>
    <rPh sb="95" eb="98">
      <t>ケイカクテキ</t>
    </rPh>
    <rPh sb="99" eb="101">
      <t>コウシン</t>
    </rPh>
    <rPh sb="102" eb="103">
      <t>ツト</t>
    </rPh>
    <rPh sb="105" eb="107">
      <t>ヒツヨウ</t>
    </rPh>
    <rPh sb="111" eb="113">
      <t>カンロ</t>
    </rPh>
    <rPh sb="113" eb="116">
      <t>ケイネンカ</t>
    </rPh>
    <rPh sb="116" eb="117">
      <t>リツ</t>
    </rPh>
    <rPh sb="119" eb="121">
      <t>ルイジ</t>
    </rPh>
    <rPh sb="121" eb="123">
      <t>ダンタイ</t>
    </rPh>
    <rPh sb="124" eb="126">
      <t>ゼンコク</t>
    </rPh>
    <rPh sb="126" eb="128">
      <t>ヘイキン</t>
    </rPh>
    <rPh sb="129" eb="131">
      <t>ヒカク</t>
    </rPh>
    <rPh sb="139" eb="140">
      <t>ヒク</t>
    </rPh>
    <rPh sb="141" eb="143">
      <t>スウチ</t>
    </rPh>
    <rPh sb="148" eb="150">
      <t>ハイスイ</t>
    </rPh>
    <rPh sb="150" eb="152">
      <t>カンロ</t>
    </rPh>
    <rPh sb="153" eb="155">
      <t>イシワタ</t>
    </rPh>
    <rPh sb="155" eb="157">
      <t>カンロ</t>
    </rPh>
    <rPh sb="158" eb="160">
      <t>イチブ</t>
    </rPh>
    <rPh sb="162" eb="163">
      <t>ノコ</t>
    </rPh>
    <rPh sb="168" eb="170">
      <t>タイヨウ</t>
    </rPh>
    <rPh sb="170" eb="172">
      <t>ネンスウ</t>
    </rPh>
    <rPh sb="173" eb="175">
      <t>ケイカ</t>
    </rPh>
    <rPh sb="177" eb="179">
      <t>カンロ</t>
    </rPh>
    <rPh sb="180" eb="181">
      <t>フク</t>
    </rPh>
    <rPh sb="183" eb="186">
      <t>ケイカクテキ</t>
    </rPh>
    <rPh sb="187" eb="189">
      <t>コウシン</t>
    </rPh>
    <rPh sb="190" eb="191">
      <t>ツト</t>
    </rPh>
    <rPh sb="208" eb="210">
      <t>カンロ</t>
    </rPh>
    <rPh sb="210" eb="212">
      <t>コウシン</t>
    </rPh>
    <rPh sb="212" eb="213">
      <t>リツ</t>
    </rPh>
    <rPh sb="215" eb="218">
      <t>ゼンネンド</t>
    </rPh>
    <rPh sb="219" eb="221">
      <t>ドウスウ</t>
    </rPh>
    <rPh sb="224" eb="226">
      <t>ルイジ</t>
    </rPh>
    <rPh sb="226" eb="228">
      <t>ダンタイ</t>
    </rPh>
    <rPh sb="229" eb="231">
      <t>ゼンコク</t>
    </rPh>
    <rPh sb="231" eb="233">
      <t>ヘイキン</t>
    </rPh>
    <rPh sb="234" eb="236">
      <t>ヒカク</t>
    </rPh>
    <rPh sb="239" eb="240">
      <t>ヒク</t>
    </rPh>
    <rPh sb="241" eb="243">
      <t>スウチ</t>
    </rPh>
    <rPh sb="247" eb="249">
      <t>カンロ</t>
    </rPh>
    <rPh sb="250" eb="252">
      <t>コウシン</t>
    </rPh>
    <rPh sb="254" eb="256">
      <t>タガク</t>
    </rPh>
    <rPh sb="257" eb="259">
      <t>ヒヨウ</t>
    </rPh>
    <rPh sb="260" eb="261">
      <t>ヨウ</t>
    </rPh>
    <rPh sb="268" eb="270">
      <t>タイヨウ</t>
    </rPh>
    <rPh sb="270" eb="272">
      <t>ネンスウ</t>
    </rPh>
    <rPh sb="273" eb="275">
      <t>ケイカ</t>
    </rPh>
    <rPh sb="279" eb="281">
      <t>ロウスイ</t>
    </rPh>
    <rPh sb="281" eb="283">
      <t>ジコ</t>
    </rPh>
    <rPh sb="286" eb="287">
      <t>オオ</t>
    </rPh>
    <rPh sb="288" eb="290">
      <t>ハイスイ</t>
    </rPh>
    <rPh sb="290" eb="292">
      <t>カンロ</t>
    </rPh>
    <rPh sb="293" eb="296">
      <t>ユウセンテキ</t>
    </rPh>
    <rPh sb="297" eb="299">
      <t>コウシン</t>
    </rPh>
    <rPh sb="306" eb="308">
      <t>ザイゲン</t>
    </rPh>
    <rPh sb="309" eb="311">
      <t>カクホ</t>
    </rPh>
    <rPh sb="316" eb="318">
      <t>ケンゼン</t>
    </rPh>
    <rPh sb="318" eb="320">
      <t>ケイエイ</t>
    </rPh>
    <rPh sb="321" eb="323">
      <t>エイキョウ</t>
    </rPh>
    <rPh sb="326" eb="328">
      <t>ハンイ</t>
    </rPh>
    <rPh sb="329" eb="331">
      <t>カクホ</t>
    </rPh>
    <rPh sb="334" eb="337">
      <t>ケイカクテキ</t>
    </rPh>
    <rPh sb="338" eb="340">
      <t>ジッシ</t>
    </rPh>
    <phoneticPr fontId="4"/>
  </si>
  <si>
    <t>　現在の運営状況としては、公営企業としての経営の健全性・効率性は概ね確保されていると思われる。将来的には、少子高齢化による人口減少により給水収益は確実に減少し、設備の更新費用の増大が見込まれることを踏まえ、適切な財務計画により施設の適正な維持管理及び運用に努める必要がある。また、財源確保のために料金収入の収納率向上と営業外収益の確保の検討を行うなど財源の捻出に努力するとともに経費の更なる縮減に努力する。　　　　　　　　今後の公営企業を取巻く経営環境は厳しさを増していくことから、将来の水需要の動向の把握などに努めて、事業運営が安定的に継続できるよう計画性を持った経営に努める。</t>
    <rPh sb="1" eb="3">
      <t>ゲンザイ</t>
    </rPh>
    <rPh sb="4" eb="6">
      <t>ウンエイ</t>
    </rPh>
    <rPh sb="6" eb="8">
      <t>ジョウキョウ</t>
    </rPh>
    <rPh sb="13" eb="15">
      <t>コウエイ</t>
    </rPh>
    <rPh sb="15" eb="17">
      <t>キギョウ</t>
    </rPh>
    <rPh sb="21" eb="23">
      <t>ケイエイ</t>
    </rPh>
    <rPh sb="24" eb="27">
      <t>ケンゼンセイ</t>
    </rPh>
    <rPh sb="28" eb="30">
      <t>コウリツ</t>
    </rPh>
    <rPh sb="30" eb="31">
      <t>セイ</t>
    </rPh>
    <rPh sb="32" eb="33">
      <t>オオム</t>
    </rPh>
    <rPh sb="34" eb="36">
      <t>カクホ</t>
    </rPh>
    <rPh sb="42" eb="43">
      <t>オモ</t>
    </rPh>
    <rPh sb="47" eb="49">
      <t>ショウライ</t>
    </rPh>
    <rPh sb="49" eb="50">
      <t>テキ</t>
    </rPh>
    <rPh sb="53" eb="55">
      <t>ショウシ</t>
    </rPh>
    <rPh sb="55" eb="58">
      <t>コウレイカ</t>
    </rPh>
    <rPh sb="61" eb="63">
      <t>ジンコウ</t>
    </rPh>
    <rPh sb="63" eb="65">
      <t>ゲンショウ</t>
    </rPh>
    <rPh sb="68" eb="70">
      <t>キュウスイ</t>
    </rPh>
    <rPh sb="70" eb="72">
      <t>シュウエキ</t>
    </rPh>
    <rPh sb="73" eb="75">
      <t>カクジツ</t>
    </rPh>
    <rPh sb="76" eb="78">
      <t>ゲンショウ</t>
    </rPh>
    <rPh sb="80" eb="82">
      <t>セツビ</t>
    </rPh>
    <rPh sb="83" eb="85">
      <t>コウシン</t>
    </rPh>
    <rPh sb="85" eb="87">
      <t>ヒヨウ</t>
    </rPh>
    <rPh sb="88" eb="90">
      <t>ゾウダイ</t>
    </rPh>
    <rPh sb="91" eb="93">
      <t>ミコ</t>
    </rPh>
    <rPh sb="99" eb="100">
      <t>フ</t>
    </rPh>
    <rPh sb="103" eb="105">
      <t>テキセツ</t>
    </rPh>
    <rPh sb="106" eb="108">
      <t>ザイム</t>
    </rPh>
    <rPh sb="108" eb="110">
      <t>ケイカク</t>
    </rPh>
    <rPh sb="113" eb="115">
      <t>シセツ</t>
    </rPh>
    <rPh sb="116" eb="118">
      <t>テキセイ</t>
    </rPh>
    <rPh sb="119" eb="121">
      <t>イジ</t>
    </rPh>
    <rPh sb="121" eb="123">
      <t>カンリ</t>
    </rPh>
    <rPh sb="123" eb="124">
      <t>オヨ</t>
    </rPh>
    <rPh sb="125" eb="127">
      <t>ウンヨウ</t>
    </rPh>
    <rPh sb="128" eb="129">
      <t>ツト</t>
    </rPh>
    <rPh sb="131" eb="133">
      <t>ヒツヨウ</t>
    </rPh>
    <rPh sb="140" eb="142">
      <t>ザイゲン</t>
    </rPh>
    <rPh sb="142" eb="144">
      <t>カクホ</t>
    </rPh>
    <rPh sb="148" eb="150">
      <t>リョウキン</t>
    </rPh>
    <rPh sb="150" eb="152">
      <t>シュウニュウ</t>
    </rPh>
    <rPh sb="153" eb="155">
      <t>シュウノウ</t>
    </rPh>
    <rPh sb="155" eb="156">
      <t>リツ</t>
    </rPh>
    <rPh sb="156" eb="158">
      <t>コウジョウ</t>
    </rPh>
    <rPh sb="159" eb="162">
      <t>エイギョウガイ</t>
    </rPh>
    <rPh sb="162" eb="164">
      <t>シュウエキ</t>
    </rPh>
    <rPh sb="165" eb="167">
      <t>カクホ</t>
    </rPh>
    <rPh sb="168" eb="170">
      <t>ケントウ</t>
    </rPh>
    <rPh sb="171" eb="172">
      <t>オコナ</t>
    </rPh>
    <rPh sb="175" eb="177">
      <t>ザイゲン</t>
    </rPh>
    <rPh sb="178" eb="180">
      <t>ネンシュツ</t>
    </rPh>
    <rPh sb="181" eb="183">
      <t>ドリョク</t>
    </rPh>
    <rPh sb="189" eb="191">
      <t>ケイヒ</t>
    </rPh>
    <rPh sb="192" eb="193">
      <t>サラ</t>
    </rPh>
    <rPh sb="195" eb="197">
      <t>シュクゲン</t>
    </rPh>
    <rPh sb="198" eb="200">
      <t>ドリョク</t>
    </rPh>
    <rPh sb="211" eb="213">
      <t>コンゴ</t>
    </rPh>
    <rPh sb="214" eb="216">
      <t>コウエイ</t>
    </rPh>
    <rPh sb="216" eb="218">
      <t>キギョウ</t>
    </rPh>
    <rPh sb="219" eb="221">
      <t>トリマ</t>
    </rPh>
    <rPh sb="222" eb="224">
      <t>ケイエイ</t>
    </rPh>
    <rPh sb="224" eb="226">
      <t>カンキョウ</t>
    </rPh>
    <rPh sb="227" eb="228">
      <t>キビ</t>
    </rPh>
    <rPh sb="231" eb="232">
      <t>マ</t>
    </rPh>
    <rPh sb="241" eb="243">
      <t>ショウライ</t>
    </rPh>
    <rPh sb="244" eb="245">
      <t>ミズ</t>
    </rPh>
    <rPh sb="245" eb="247">
      <t>ジュヨウ</t>
    </rPh>
    <rPh sb="248" eb="250">
      <t>ドウコウ</t>
    </rPh>
    <rPh sb="251" eb="253">
      <t>ハアク</t>
    </rPh>
    <rPh sb="256" eb="257">
      <t>ツト</t>
    </rPh>
    <rPh sb="260" eb="262">
      <t>ジギョウ</t>
    </rPh>
    <rPh sb="262" eb="264">
      <t>ウンエイ</t>
    </rPh>
    <rPh sb="265" eb="267">
      <t>アンテイ</t>
    </rPh>
    <rPh sb="267" eb="268">
      <t>テキ</t>
    </rPh>
    <rPh sb="269" eb="271">
      <t>ケイゾク</t>
    </rPh>
    <rPh sb="276" eb="279">
      <t>ケイカクセイ</t>
    </rPh>
    <rPh sb="280" eb="281">
      <t>モ</t>
    </rPh>
    <rPh sb="283" eb="285">
      <t>ケイエイ</t>
    </rPh>
    <rPh sb="286" eb="287">
      <t>ツト</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</si>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</sst>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0.38</c:v>
                </c:pt>
                <c:pt idx="1">
                  <c:v>0.28000000000000003</c:v>
                </c:pt>
                <c:pt idx="2">
                  <c:v>0.09</c:v>
                </c:pt>
                <c:pt idx="3">
                  <c:v>0.31</c:v>
                </c:pt>
                <c:pt idx="4">
                  <c:v>0.31</c:v>
                </c:pt>
              </c:numCache>
            </c:numRef>
          </c:val>
        </c:ser>
        <c:dLbls>
          <c:showLegendKey val="0"/>
          <c:showVal val="0"/>
          <c:showCatName val="0"/>
          <c:showSerName val="0"/>
          <c:showPercent val="0"/>
          <c:showBubbleSize val="0"/>
        </c:dLbls>
        <c:gapWidth val="150"/>
        <c:axId val="49217920"/>
        <c:axId val="4922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49217920"/>
        <c:axId val="49220608"/>
      </c:lineChart>
      <c:dateAx>
        <c:axId val="49217920"/>
        <c:scaling>
          <c:orientation val="minMax"/>
        </c:scaling>
        <c:delete val="1"/>
        <c:axPos val="b"/>
        <c:numFmt formatCode="ge" sourceLinked="1"/>
        <c:majorTickMark val="none"/>
        <c:minorTickMark val="none"/>
        <c:tickLblPos val="none"/>
        <c:crossAx val="49220608"/>
        <c:crosses val="autoZero"/>
        <c:auto val="1"/>
        <c:lblOffset val="100"/>
        <c:baseTimeUnit val="years"/>
      </c:dateAx>
      <c:valAx>
        <c:axId val="4922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54.99</c:v>
                </c:pt>
                <c:pt idx="1">
                  <c:v>56.96</c:v>
                </c:pt>
                <c:pt idx="2">
                  <c:v>54.47</c:v>
                </c:pt>
                <c:pt idx="3">
                  <c:v>55.17</c:v>
                </c:pt>
                <c:pt idx="4">
                  <c:v>53.85</c:v>
                </c:pt>
              </c:numCache>
            </c:numRef>
          </c:val>
        </c:ser>
        <c:dLbls>
          <c:showLegendKey val="0"/>
          <c:showVal val="0"/>
          <c:showCatName val="0"/>
          <c:showSerName val="0"/>
          <c:showPercent val="0"/>
          <c:showBubbleSize val="0"/>
        </c:dLbls>
        <c:gapWidth val="150"/>
        <c:axId val="140797440"/>
        <c:axId val="14095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140797440"/>
        <c:axId val="140952320"/>
      </c:lineChart>
      <c:dateAx>
        <c:axId val="140797440"/>
        <c:scaling>
          <c:orientation val="minMax"/>
        </c:scaling>
        <c:delete val="1"/>
        <c:axPos val="b"/>
        <c:numFmt formatCode="ge" sourceLinked="1"/>
        <c:majorTickMark val="none"/>
        <c:minorTickMark val="none"/>
        <c:tickLblPos val="none"/>
        <c:crossAx val="140952320"/>
        <c:crosses val="autoZero"/>
        <c:auto val="1"/>
        <c:lblOffset val="100"/>
        <c:baseTimeUnit val="years"/>
      </c:dateAx>
      <c:valAx>
        <c:axId val="14095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9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84.58</c:v>
                </c:pt>
                <c:pt idx="1">
                  <c:v>82.55</c:v>
                </c:pt>
                <c:pt idx="2">
                  <c:v>83.64</c:v>
                </c:pt>
                <c:pt idx="3">
                  <c:v>84.38</c:v>
                </c:pt>
                <c:pt idx="4">
                  <c:v>85.24</c:v>
                </c:pt>
              </c:numCache>
            </c:numRef>
          </c:val>
        </c:ser>
        <c:dLbls>
          <c:showLegendKey val="0"/>
          <c:showVal val="0"/>
          <c:showCatName val="0"/>
          <c:showSerName val="0"/>
          <c:showPercent val="0"/>
          <c:showBubbleSize val="0"/>
        </c:dLbls>
        <c:gapWidth val="150"/>
        <c:axId val="144333824"/>
        <c:axId val="14462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144333824"/>
        <c:axId val="144626048"/>
      </c:lineChart>
      <c:dateAx>
        <c:axId val="144333824"/>
        <c:scaling>
          <c:orientation val="minMax"/>
        </c:scaling>
        <c:delete val="1"/>
        <c:axPos val="b"/>
        <c:numFmt formatCode="ge" sourceLinked="1"/>
        <c:majorTickMark val="none"/>
        <c:minorTickMark val="none"/>
        <c:tickLblPos val="none"/>
        <c:crossAx val="144626048"/>
        <c:crosses val="autoZero"/>
        <c:auto val="1"/>
        <c:lblOffset val="100"/>
        <c:baseTimeUnit val="years"/>
      </c:dateAx>
      <c:valAx>
        <c:axId val="14462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3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117.51</c:v>
                </c:pt>
                <c:pt idx="1">
                  <c:v>109.57</c:v>
                </c:pt>
                <c:pt idx="2">
                  <c:v>106.72</c:v>
                </c:pt>
                <c:pt idx="3">
                  <c:v>110.99</c:v>
                </c:pt>
                <c:pt idx="4">
                  <c:v>115.82</c:v>
                </c:pt>
              </c:numCache>
            </c:numRef>
          </c:val>
        </c:ser>
        <c:dLbls>
          <c:showLegendKey val="0"/>
          <c:showVal val="0"/>
          <c:showCatName val="0"/>
          <c:showSerName val="0"/>
          <c:showPercent val="0"/>
          <c:showBubbleSize val="0"/>
        </c:dLbls>
        <c:gapWidth val="150"/>
        <c:axId val="72140672"/>
        <c:axId val="7216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72140672"/>
        <c:axId val="72163328"/>
      </c:lineChart>
      <c:dateAx>
        <c:axId val="72140672"/>
        <c:scaling>
          <c:orientation val="minMax"/>
        </c:scaling>
        <c:delete val="1"/>
        <c:axPos val="b"/>
        <c:numFmt formatCode="ge" sourceLinked="1"/>
        <c:majorTickMark val="none"/>
        <c:minorTickMark val="none"/>
        <c:tickLblPos val="none"/>
        <c:crossAx val="72163328"/>
        <c:crosses val="autoZero"/>
        <c:auto val="1"/>
        <c:lblOffset val="100"/>
        <c:baseTimeUnit val="years"/>
      </c:dateAx>
      <c:valAx>
        <c:axId val="72163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14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18.600000000000001</c:v>
                </c:pt>
                <c:pt idx="1">
                  <c:v>19.350000000000001</c:v>
                </c:pt>
                <c:pt idx="2">
                  <c:v>54.63</c:v>
                </c:pt>
                <c:pt idx="3">
                  <c:v>55.4</c:v>
                </c:pt>
                <c:pt idx="4">
                  <c:v>56.33</c:v>
                </c:pt>
              </c:numCache>
            </c:numRef>
          </c:val>
        </c:ser>
        <c:dLbls>
          <c:showLegendKey val="0"/>
          <c:showVal val="0"/>
          <c:showCatName val="0"/>
          <c:showSerName val="0"/>
          <c:showPercent val="0"/>
          <c:showBubbleSize val="0"/>
        </c:dLbls>
        <c:gapWidth val="150"/>
        <c:axId val="72291840"/>
        <c:axId val="7233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72291840"/>
        <c:axId val="72339840"/>
      </c:lineChart>
      <c:dateAx>
        <c:axId val="72291840"/>
        <c:scaling>
          <c:orientation val="minMax"/>
        </c:scaling>
        <c:delete val="1"/>
        <c:axPos val="b"/>
        <c:numFmt formatCode="ge" sourceLinked="1"/>
        <c:majorTickMark val="none"/>
        <c:minorTickMark val="none"/>
        <c:tickLblPos val="none"/>
        <c:crossAx val="72339840"/>
        <c:crosses val="autoZero"/>
        <c:auto val="1"/>
        <c:lblOffset val="100"/>
        <c:baseTimeUnit val="years"/>
      </c:dateAx>
      <c:valAx>
        <c:axId val="7233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2.42</c:v>
                </c:pt>
                <c:pt idx="1">
                  <c:v>2.69</c:v>
                </c:pt>
                <c:pt idx="2">
                  <c:v>2.81</c:v>
                </c:pt>
                <c:pt idx="3">
                  <c:v>2.99</c:v>
                </c:pt>
                <c:pt idx="4">
                  <c:v>2.94</c:v>
                </c:pt>
              </c:numCache>
            </c:numRef>
          </c:val>
        </c:ser>
        <c:dLbls>
          <c:showLegendKey val="0"/>
          <c:showVal val="0"/>
          <c:showCatName val="0"/>
          <c:showSerName val="0"/>
          <c:showPercent val="0"/>
          <c:showBubbleSize val="0"/>
        </c:dLbls>
        <c:gapWidth val="150"/>
        <c:axId val="75334016"/>
        <c:axId val="7533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75334016"/>
        <c:axId val="75336704"/>
      </c:lineChart>
      <c:dateAx>
        <c:axId val="75334016"/>
        <c:scaling>
          <c:orientation val="minMax"/>
        </c:scaling>
        <c:delete val="1"/>
        <c:axPos val="b"/>
        <c:numFmt formatCode="ge" sourceLinked="1"/>
        <c:majorTickMark val="none"/>
        <c:minorTickMark val="none"/>
        <c:tickLblPos val="none"/>
        <c:crossAx val="75336704"/>
        <c:crosses val="autoZero"/>
        <c:auto val="1"/>
        <c:lblOffset val="100"/>
        <c:baseTimeUnit val="years"/>
      </c:dateAx>
      <c:valAx>
        <c:axId val="7533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3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5470336"/>
        <c:axId val="7547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75470336"/>
        <c:axId val="75472256"/>
      </c:lineChart>
      <c:dateAx>
        <c:axId val="75470336"/>
        <c:scaling>
          <c:orientation val="minMax"/>
        </c:scaling>
        <c:delete val="1"/>
        <c:axPos val="b"/>
        <c:numFmt formatCode="ge" sourceLinked="1"/>
        <c:majorTickMark val="none"/>
        <c:minorTickMark val="none"/>
        <c:tickLblPos val="none"/>
        <c:crossAx val="75472256"/>
        <c:crosses val="autoZero"/>
        <c:auto val="1"/>
        <c:lblOffset val="100"/>
        <c:baseTimeUnit val="years"/>
      </c:dateAx>
      <c:valAx>
        <c:axId val="75472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47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1305.5</c:v>
                </c:pt>
                <c:pt idx="1">
                  <c:v>954.89</c:v>
                </c:pt>
                <c:pt idx="2">
                  <c:v>136.53</c:v>
                </c:pt>
                <c:pt idx="3">
                  <c:v>101.23</c:v>
                </c:pt>
                <c:pt idx="4">
                  <c:v>110.74</c:v>
                </c:pt>
              </c:numCache>
            </c:numRef>
          </c:val>
        </c:ser>
        <c:dLbls>
          <c:showLegendKey val="0"/>
          <c:showVal val="0"/>
          <c:showCatName val="0"/>
          <c:showSerName val="0"/>
          <c:showPercent val="0"/>
          <c:showBubbleSize val="0"/>
        </c:dLbls>
        <c:gapWidth val="150"/>
        <c:axId val="75489280"/>
        <c:axId val="7549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75489280"/>
        <c:axId val="75491968"/>
      </c:lineChart>
      <c:dateAx>
        <c:axId val="75489280"/>
        <c:scaling>
          <c:orientation val="minMax"/>
        </c:scaling>
        <c:delete val="1"/>
        <c:axPos val="b"/>
        <c:numFmt formatCode="ge" sourceLinked="1"/>
        <c:majorTickMark val="none"/>
        <c:minorTickMark val="none"/>
        <c:tickLblPos val="none"/>
        <c:crossAx val="75491968"/>
        <c:crosses val="autoZero"/>
        <c:auto val="1"/>
        <c:lblOffset val="100"/>
        <c:baseTimeUnit val="years"/>
      </c:dateAx>
      <c:valAx>
        <c:axId val="75491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4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432.26</c:v>
                </c:pt>
                <c:pt idx="1">
                  <c:v>386.83</c:v>
                </c:pt>
                <c:pt idx="2">
                  <c:v>353.91</c:v>
                </c:pt>
                <c:pt idx="3">
                  <c:v>303.06</c:v>
                </c:pt>
                <c:pt idx="4">
                  <c:v>263.94</c:v>
                </c:pt>
              </c:numCache>
            </c:numRef>
          </c:val>
        </c:ser>
        <c:dLbls>
          <c:showLegendKey val="0"/>
          <c:showVal val="0"/>
          <c:showCatName val="0"/>
          <c:showSerName val="0"/>
          <c:showPercent val="0"/>
          <c:showBubbleSize val="0"/>
        </c:dLbls>
        <c:gapWidth val="150"/>
        <c:axId val="78195712"/>
        <c:axId val="7819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78195712"/>
        <c:axId val="78198656"/>
      </c:lineChart>
      <c:dateAx>
        <c:axId val="78195712"/>
        <c:scaling>
          <c:orientation val="minMax"/>
        </c:scaling>
        <c:delete val="1"/>
        <c:axPos val="b"/>
        <c:numFmt formatCode="ge" sourceLinked="1"/>
        <c:majorTickMark val="none"/>
        <c:minorTickMark val="none"/>
        <c:tickLblPos val="none"/>
        <c:crossAx val="78198656"/>
        <c:crosses val="autoZero"/>
        <c:auto val="1"/>
        <c:lblOffset val="100"/>
        <c:baseTimeUnit val="years"/>
      </c:dateAx>
      <c:valAx>
        <c:axId val="78198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819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107.36</c:v>
                </c:pt>
                <c:pt idx="1">
                  <c:v>104.7</c:v>
                </c:pt>
                <c:pt idx="2">
                  <c:v>101.78</c:v>
                </c:pt>
                <c:pt idx="3">
                  <c:v>105.68</c:v>
                </c:pt>
                <c:pt idx="4">
                  <c:v>111.92</c:v>
                </c:pt>
              </c:numCache>
            </c:numRef>
          </c:val>
        </c:ser>
        <c:dLbls>
          <c:showLegendKey val="0"/>
          <c:showVal val="0"/>
          <c:showCatName val="0"/>
          <c:showSerName val="0"/>
          <c:showPercent val="0"/>
          <c:showBubbleSize val="0"/>
        </c:dLbls>
        <c:gapWidth val="150"/>
        <c:axId val="93940736"/>
        <c:axId val="9395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93940736"/>
        <c:axId val="93955200"/>
      </c:lineChart>
      <c:dateAx>
        <c:axId val="93940736"/>
        <c:scaling>
          <c:orientation val="minMax"/>
        </c:scaling>
        <c:delete val="1"/>
        <c:axPos val="b"/>
        <c:numFmt formatCode="ge" sourceLinked="1"/>
        <c:majorTickMark val="none"/>
        <c:minorTickMark val="none"/>
        <c:tickLblPos val="none"/>
        <c:crossAx val="93955200"/>
        <c:crosses val="autoZero"/>
        <c:auto val="1"/>
        <c:lblOffset val="100"/>
        <c:baseTimeUnit val="years"/>
      </c:dateAx>
      <c:valAx>
        <c:axId val="9395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4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194.02</c:v>
                </c:pt>
                <c:pt idx="1">
                  <c:v>199.22</c:v>
                </c:pt>
                <c:pt idx="2">
                  <c:v>206.32</c:v>
                </c:pt>
                <c:pt idx="3">
                  <c:v>199.25</c:v>
                </c:pt>
                <c:pt idx="4">
                  <c:v>189.11</c:v>
                </c:pt>
              </c:numCache>
            </c:numRef>
          </c:val>
        </c:ser>
        <c:dLbls>
          <c:showLegendKey val="0"/>
          <c:showVal val="0"/>
          <c:showCatName val="0"/>
          <c:showSerName val="0"/>
          <c:showPercent val="0"/>
          <c:showBubbleSize val="0"/>
        </c:dLbls>
        <c:gapWidth val="150"/>
        <c:axId val="106766336"/>
        <c:axId val="10676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106766336"/>
        <c:axId val="106768640"/>
      </c:lineChart>
      <c:dateAx>
        <c:axId val="106766336"/>
        <c:scaling>
          <c:orientation val="minMax"/>
        </c:scaling>
        <c:delete val="1"/>
        <c:axPos val="b"/>
        <c:numFmt formatCode="ge" sourceLinked="1"/>
        <c:majorTickMark val="none"/>
        <c:minorTickMark val="none"/>
        <c:tickLblPos val="none"/>
        <c:crossAx val="106768640"/>
        <c:crosses val="autoZero"/>
        <c:auto val="1"/>
        <c:lblOffset val="100"/>
        <c:baseTimeUnit val="years"/>
      </c:dateAx>
      <c:valAx>
        <c:axId val="10676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6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E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福島県　三春町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4" t="s">
        <v>119</v>
      </c>
      <c r="AE8" s="84"/>
      <c r="AF8" s="84"/>
      <c r="AG8" s="84"/>
      <c r="AH8" s="84"/>
      <c r="AI8" s="84"/>
      <c r="AJ8" s="84"/>
      <c r="AK8" s="5"/>
      <c r="AL8" s="71">
        <f>データ!$R$6</f>
        <v>17585</v>
      </c>
      <c r="AM8" s="71"/>
      <c r="AN8" s="71"/>
      <c r="AO8" s="71"/>
      <c r="AP8" s="71"/>
      <c r="AQ8" s="71"/>
      <c r="AR8" s="71"/>
      <c r="AS8" s="71"/>
      <c r="AT8" s="67">
        <f>データ!$S$6</f>
        <v>72.760000000000005</v>
      </c>
      <c r="AU8" s="68"/>
      <c r="AV8" s="68"/>
      <c r="AW8" s="68"/>
      <c r="AX8" s="68"/>
      <c r="AY8" s="68"/>
      <c r="AZ8" s="68"/>
      <c r="BA8" s="68"/>
      <c r="BB8" s="70">
        <f>データ!$T$6</f>
        <v>241.68</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80.489999999999995</v>
      </c>
      <c r="J10" s="68"/>
      <c r="K10" s="68"/>
      <c r="L10" s="68"/>
      <c r="M10" s="68"/>
      <c r="N10" s="68"/>
      <c r="O10" s="69"/>
      <c r="P10" s="70">
        <f>データ!$P$6</f>
        <v>86.63</v>
      </c>
      <c r="Q10" s="70"/>
      <c r="R10" s="70"/>
      <c r="S10" s="70"/>
      <c r="T10" s="70"/>
      <c r="U10" s="70"/>
      <c r="V10" s="70"/>
      <c r="W10" s="71">
        <f>データ!$Q$6</f>
        <v>3780</v>
      </c>
      <c r="X10" s="71"/>
      <c r="Y10" s="71"/>
      <c r="Z10" s="71"/>
      <c r="AA10" s="71"/>
      <c r="AB10" s="71"/>
      <c r="AC10" s="71"/>
      <c r="AD10" s="2"/>
      <c r="AE10" s="2"/>
      <c r="AF10" s="2"/>
      <c r="AG10" s="2"/>
      <c r="AH10" s="5"/>
      <c r="AI10" s="5"/>
      <c r="AJ10" s="5"/>
      <c r="AK10" s="5"/>
      <c r="AL10" s="71">
        <f>データ!$U$6</f>
        <v>15207</v>
      </c>
      <c r="AM10" s="71"/>
      <c r="AN10" s="71"/>
      <c r="AO10" s="71"/>
      <c r="AP10" s="71"/>
      <c r="AQ10" s="71"/>
      <c r="AR10" s="71"/>
      <c r="AS10" s="71"/>
      <c r="AT10" s="67">
        <f>データ!$V$6</f>
        <v>37.24</v>
      </c>
      <c r="AU10" s="68"/>
      <c r="AV10" s="68"/>
      <c r="AW10" s="68"/>
      <c r="AX10" s="68"/>
      <c r="AY10" s="68"/>
      <c r="AZ10" s="68"/>
      <c r="BA10" s="68"/>
      <c r="BB10" s="70">
        <f>データ!$W$6</f>
        <v>408.35</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75213</v>
      </c>
      <c r="D6" s="34">
        <f t="shared" si="3"/>
        <v>46</v>
      </c>
      <c r="E6" s="34">
        <f t="shared" si="3"/>
        <v>1</v>
      </c>
      <c r="F6" s="34">
        <f t="shared" si="3"/>
        <v>0</v>
      </c>
      <c r="G6" s="34">
        <f t="shared" si="3"/>
        <v>1</v>
      </c>
      <c r="H6" s="34" t="str">
        <f t="shared" si="3"/>
        <v>福島県　三春町</v>
      </c>
      <c r="I6" s="34" t="str">
        <f t="shared" si="3"/>
        <v>法適用</v>
      </c>
      <c r="J6" s="34" t="str">
        <f t="shared" si="3"/>
        <v>水道事業</v>
      </c>
      <c r="K6" s="34" t="str">
        <f t="shared" si="3"/>
        <v>末端給水事業</v>
      </c>
      <c r="L6" s="34" t="str">
        <f t="shared" si="3"/>
        <v>A6</v>
      </c>
      <c r="M6" s="34">
        <f t="shared" si="3"/>
        <v>0</v>
      </c>
      <c r="N6" s="35" t="str">
        <f t="shared" si="3"/>
        <v>-</v>
      </c>
      <c r="O6" s="35">
        <f t="shared" si="3"/>
        <v>80.489999999999995</v>
      </c>
      <c r="P6" s="35">
        <f t="shared" si="3"/>
        <v>86.63</v>
      </c>
      <c r="Q6" s="35">
        <f t="shared" si="3"/>
        <v>3780</v>
      </c>
      <c r="R6" s="35">
        <f t="shared" si="3"/>
        <v>17585</v>
      </c>
      <c r="S6" s="35">
        <f t="shared" si="3"/>
        <v>72.760000000000005</v>
      </c>
      <c r="T6" s="35">
        <f t="shared" si="3"/>
        <v>241.68</v>
      </c>
      <c r="U6" s="35">
        <f t="shared" si="3"/>
        <v>15207</v>
      </c>
      <c r="V6" s="35">
        <f t="shared" si="3"/>
        <v>37.24</v>
      </c>
      <c r="W6" s="35">
        <f t="shared" si="3"/>
        <v>408.35</v>
      </c>
      <c r="X6" s="36">
        <f>IF(X7="",NA(),X7)</f>
        <v>117.51</v>
      </c>
      <c r="Y6" s="36">
        <f t="shared" ref="Y6:AG6" si="4">IF(Y7="",NA(),Y7)</f>
        <v>109.57</v>
      </c>
      <c r="Z6" s="36">
        <f t="shared" si="4"/>
        <v>106.72</v>
      </c>
      <c r="AA6" s="36">
        <f t="shared" si="4"/>
        <v>110.99</v>
      </c>
      <c r="AB6" s="36">
        <f t="shared" si="4"/>
        <v>115.82</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1305.5</v>
      </c>
      <c r="AU6" s="36">
        <f t="shared" ref="AU6:BC6" si="6">IF(AU7="",NA(),AU7)</f>
        <v>954.89</v>
      </c>
      <c r="AV6" s="36">
        <f t="shared" si="6"/>
        <v>136.53</v>
      </c>
      <c r="AW6" s="36">
        <f t="shared" si="6"/>
        <v>101.23</v>
      </c>
      <c r="AX6" s="36">
        <f t="shared" si="6"/>
        <v>110.74</v>
      </c>
      <c r="AY6" s="36">
        <f t="shared" si="6"/>
        <v>915.5</v>
      </c>
      <c r="AZ6" s="36">
        <f t="shared" si="6"/>
        <v>963.24</v>
      </c>
      <c r="BA6" s="36">
        <f t="shared" si="6"/>
        <v>381.53</v>
      </c>
      <c r="BB6" s="36">
        <f t="shared" si="6"/>
        <v>391.54</v>
      </c>
      <c r="BC6" s="36">
        <f t="shared" si="6"/>
        <v>384.34</v>
      </c>
      <c r="BD6" s="35" t="str">
        <f>IF(BD7="","",IF(BD7="-","【-】","【"&amp;SUBSTITUTE(TEXT(BD7,"#,##0.00"),"-","△")&amp;"】"))</f>
        <v>【262.87】</v>
      </c>
      <c r="BE6" s="36">
        <f>IF(BE7="",NA(),BE7)</f>
        <v>432.26</v>
      </c>
      <c r="BF6" s="36">
        <f t="shared" ref="BF6:BN6" si="7">IF(BF7="",NA(),BF7)</f>
        <v>386.83</v>
      </c>
      <c r="BG6" s="36">
        <f t="shared" si="7"/>
        <v>353.91</v>
      </c>
      <c r="BH6" s="36">
        <f t="shared" si="7"/>
        <v>303.06</v>
      </c>
      <c r="BI6" s="36">
        <f t="shared" si="7"/>
        <v>263.94</v>
      </c>
      <c r="BJ6" s="36">
        <f t="shared" si="7"/>
        <v>404.78</v>
      </c>
      <c r="BK6" s="36">
        <f t="shared" si="7"/>
        <v>400.38</v>
      </c>
      <c r="BL6" s="36">
        <f t="shared" si="7"/>
        <v>393.27</v>
      </c>
      <c r="BM6" s="36">
        <f t="shared" si="7"/>
        <v>386.97</v>
      </c>
      <c r="BN6" s="36">
        <f t="shared" si="7"/>
        <v>380.58</v>
      </c>
      <c r="BO6" s="35" t="str">
        <f>IF(BO7="","",IF(BO7="-","【-】","【"&amp;SUBSTITUTE(TEXT(BO7,"#,##0.00"),"-","△")&amp;"】"))</f>
        <v>【270.87】</v>
      </c>
      <c r="BP6" s="36">
        <f>IF(BP7="",NA(),BP7)</f>
        <v>107.36</v>
      </c>
      <c r="BQ6" s="36">
        <f t="shared" ref="BQ6:BY6" si="8">IF(BQ7="",NA(),BQ7)</f>
        <v>104.7</v>
      </c>
      <c r="BR6" s="36">
        <f t="shared" si="8"/>
        <v>101.78</v>
      </c>
      <c r="BS6" s="36">
        <f t="shared" si="8"/>
        <v>105.68</v>
      </c>
      <c r="BT6" s="36">
        <f t="shared" si="8"/>
        <v>111.92</v>
      </c>
      <c r="BU6" s="36">
        <f t="shared" si="8"/>
        <v>98.07</v>
      </c>
      <c r="BV6" s="36">
        <f t="shared" si="8"/>
        <v>96.56</v>
      </c>
      <c r="BW6" s="36">
        <f t="shared" si="8"/>
        <v>100.47</v>
      </c>
      <c r="BX6" s="36">
        <f t="shared" si="8"/>
        <v>101.72</v>
      </c>
      <c r="BY6" s="36">
        <f t="shared" si="8"/>
        <v>102.38</v>
      </c>
      <c r="BZ6" s="35" t="str">
        <f>IF(BZ7="","",IF(BZ7="-","【-】","【"&amp;SUBSTITUTE(TEXT(BZ7,"#,##0.00"),"-","△")&amp;"】"))</f>
        <v>【105.59】</v>
      </c>
      <c r="CA6" s="36">
        <f>IF(CA7="",NA(),CA7)</f>
        <v>194.02</v>
      </c>
      <c r="CB6" s="36">
        <f t="shared" ref="CB6:CJ6" si="9">IF(CB7="",NA(),CB7)</f>
        <v>199.22</v>
      </c>
      <c r="CC6" s="36">
        <f t="shared" si="9"/>
        <v>206.32</v>
      </c>
      <c r="CD6" s="36">
        <f t="shared" si="9"/>
        <v>199.25</v>
      </c>
      <c r="CE6" s="36">
        <f t="shared" si="9"/>
        <v>189.11</v>
      </c>
      <c r="CF6" s="36">
        <f t="shared" si="9"/>
        <v>172.26</v>
      </c>
      <c r="CG6" s="36">
        <f t="shared" si="9"/>
        <v>177.14</v>
      </c>
      <c r="CH6" s="36">
        <f t="shared" si="9"/>
        <v>169.82</v>
      </c>
      <c r="CI6" s="36">
        <f t="shared" si="9"/>
        <v>168.2</v>
      </c>
      <c r="CJ6" s="36">
        <f t="shared" si="9"/>
        <v>168.67</v>
      </c>
      <c r="CK6" s="35" t="str">
        <f>IF(CK7="","",IF(CK7="-","【-】","【"&amp;SUBSTITUTE(TEXT(CK7,"#,##0.00"),"-","△")&amp;"】"))</f>
        <v>【163.27】</v>
      </c>
      <c r="CL6" s="36">
        <f>IF(CL7="",NA(),CL7)</f>
        <v>54.99</v>
      </c>
      <c r="CM6" s="36">
        <f t="shared" ref="CM6:CU6" si="10">IF(CM7="",NA(),CM7)</f>
        <v>56.96</v>
      </c>
      <c r="CN6" s="36">
        <f t="shared" si="10"/>
        <v>54.47</v>
      </c>
      <c r="CO6" s="36">
        <f t="shared" si="10"/>
        <v>55.17</v>
      </c>
      <c r="CP6" s="36">
        <f t="shared" si="10"/>
        <v>53.85</v>
      </c>
      <c r="CQ6" s="36">
        <f t="shared" si="10"/>
        <v>55.68</v>
      </c>
      <c r="CR6" s="36">
        <f t="shared" si="10"/>
        <v>55.64</v>
      </c>
      <c r="CS6" s="36">
        <f t="shared" si="10"/>
        <v>55.13</v>
      </c>
      <c r="CT6" s="36">
        <f t="shared" si="10"/>
        <v>54.77</v>
      </c>
      <c r="CU6" s="36">
        <f t="shared" si="10"/>
        <v>54.92</v>
      </c>
      <c r="CV6" s="35" t="str">
        <f>IF(CV7="","",IF(CV7="-","【-】","【"&amp;SUBSTITUTE(TEXT(CV7,"#,##0.00"),"-","△")&amp;"】"))</f>
        <v>【59.94】</v>
      </c>
      <c r="CW6" s="36">
        <f>IF(CW7="",NA(),CW7)</f>
        <v>84.58</v>
      </c>
      <c r="CX6" s="36">
        <f t="shared" ref="CX6:DF6" si="11">IF(CX7="",NA(),CX7)</f>
        <v>82.55</v>
      </c>
      <c r="CY6" s="36">
        <f t="shared" si="11"/>
        <v>83.64</v>
      </c>
      <c r="CZ6" s="36">
        <f t="shared" si="11"/>
        <v>84.38</v>
      </c>
      <c r="DA6" s="36">
        <f t="shared" si="11"/>
        <v>85.24</v>
      </c>
      <c r="DB6" s="36">
        <f t="shared" si="11"/>
        <v>83.18</v>
      </c>
      <c r="DC6" s="36">
        <f t="shared" si="11"/>
        <v>83.09</v>
      </c>
      <c r="DD6" s="36">
        <f t="shared" si="11"/>
        <v>83</v>
      </c>
      <c r="DE6" s="36">
        <f t="shared" si="11"/>
        <v>82.89</v>
      </c>
      <c r="DF6" s="36">
        <f t="shared" si="11"/>
        <v>82.66</v>
      </c>
      <c r="DG6" s="35" t="str">
        <f>IF(DG7="","",IF(DG7="-","【-】","【"&amp;SUBSTITUTE(TEXT(DG7,"#,##0.00"),"-","△")&amp;"】"))</f>
        <v>【90.22】</v>
      </c>
      <c r="DH6" s="36">
        <f>IF(DH7="",NA(),DH7)</f>
        <v>18.600000000000001</v>
      </c>
      <c r="DI6" s="36">
        <f t="shared" ref="DI6:DQ6" si="12">IF(DI7="",NA(),DI7)</f>
        <v>19.350000000000001</v>
      </c>
      <c r="DJ6" s="36">
        <f t="shared" si="12"/>
        <v>54.63</v>
      </c>
      <c r="DK6" s="36">
        <f t="shared" si="12"/>
        <v>55.4</v>
      </c>
      <c r="DL6" s="36">
        <f t="shared" si="12"/>
        <v>56.33</v>
      </c>
      <c r="DM6" s="36">
        <f t="shared" si="12"/>
        <v>38.07</v>
      </c>
      <c r="DN6" s="36">
        <f t="shared" si="12"/>
        <v>39.06</v>
      </c>
      <c r="DO6" s="36">
        <f t="shared" si="12"/>
        <v>46.66</v>
      </c>
      <c r="DP6" s="36">
        <f t="shared" si="12"/>
        <v>47.46</v>
      </c>
      <c r="DQ6" s="36">
        <f t="shared" si="12"/>
        <v>48.49</v>
      </c>
      <c r="DR6" s="35" t="str">
        <f>IF(DR7="","",IF(DR7="-","【-】","【"&amp;SUBSTITUTE(TEXT(DR7,"#,##0.00"),"-","△")&amp;"】"))</f>
        <v>【47.91】</v>
      </c>
      <c r="DS6" s="36">
        <f>IF(DS7="",NA(),DS7)</f>
        <v>2.42</v>
      </c>
      <c r="DT6" s="36">
        <f t="shared" ref="DT6:EB6" si="13">IF(DT7="",NA(),DT7)</f>
        <v>2.69</v>
      </c>
      <c r="DU6" s="36">
        <f t="shared" si="13"/>
        <v>2.81</v>
      </c>
      <c r="DV6" s="36">
        <f t="shared" si="13"/>
        <v>2.99</v>
      </c>
      <c r="DW6" s="36">
        <f t="shared" si="13"/>
        <v>2.94</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0.38</v>
      </c>
      <c r="EE6" s="36">
        <f t="shared" ref="EE6:EM6" si="14">IF(EE7="",NA(),EE7)</f>
        <v>0.28000000000000003</v>
      </c>
      <c r="EF6" s="36">
        <f t="shared" si="14"/>
        <v>0.09</v>
      </c>
      <c r="EG6" s="36">
        <f t="shared" si="14"/>
        <v>0.31</v>
      </c>
      <c r="EH6" s="36">
        <f t="shared" si="14"/>
        <v>0.31</v>
      </c>
      <c r="EI6" s="36">
        <f t="shared" si="14"/>
        <v>0.67</v>
      </c>
      <c r="EJ6" s="36">
        <f t="shared" si="14"/>
        <v>0.67</v>
      </c>
      <c r="EK6" s="36">
        <f t="shared" si="14"/>
        <v>0.66</v>
      </c>
      <c r="EL6" s="36">
        <f t="shared" si="14"/>
        <v>0.99</v>
      </c>
      <c r="EM6" s="36">
        <f t="shared" si="14"/>
        <v>0.71</v>
      </c>
      <c r="EN6" s="35" t="str">
        <f>IF(EN7="","",IF(EN7="-","【-】","【"&amp;SUBSTITUTE(TEXT(EN7,"#,##0.00"),"-","△")&amp;"】"))</f>
        <v>【0.76】</v>
      </c>
    </row>
    <row r="7" spans="1:144" s="37" customFormat="1" x14ac:dyDescent="0.15">
      <c r="A7" s="29"/>
      <c r="B7" s="38">
        <v>2016</v>
      </c>
      <c r="C7" s="38">
        <v>75213</v>
      </c>
      <c r="D7" s="38">
        <v>46</v>
      </c>
      <c r="E7" s="38">
        <v>1</v>
      </c>
      <c r="F7" s="38">
        <v>0</v>
      </c>
      <c r="G7" s="38">
        <v>1</v>
      </c>
      <c r="H7" s="38" t="s">
        <v>105</v>
      </c>
      <c r="I7" s="38" t="s">
        <v>106</v>
      </c>
      <c r="J7" s="38" t="s">
        <v>107</v>
      </c>
      <c r="K7" s="38" t="s">
        <v>108</v>
      </c>
      <c r="L7" s="38" t="s">
        <v>109</v>
      </c>
      <c r="M7" s="38"/>
      <c r="N7" s="39" t="s">
        <v>110</v>
      </c>
      <c r="O7" s="39">
        <v>80.489999999999995</v>
      </c>
      <c r="P7" s="39">
        <v>86.63</v>
      </c>
      <c r="Q7" s="39">
        <v>3780</v>
      </c>
      <c r="R7" s="39">
        <v>17585</v>
      </c>
      <c r="S7" s="39">
        <v>72.760000000000005</v>
      </c>
      <c r="T7" s="39">
        <v>241.68</v>
      </c>
      <c r="U7" s="39">
        <v>15207</v>
      </c>
      <c r="V7" s="39">
        <v>37.24</v>
      </c>
      <c r="W7" s="39">
        <v>408.35</v>
      </c>
      <c r="X7" s="39">
        <v>117.51</v>
      </c>
      <c r="Y7" s="39">
        <v>109.57</v>
      </c>
      <c r="Z7" s="39">
        <v>106.72</v>
      </c>
      <c r="AA7" s="39">
        <v>110.99</v>
      </c>
      <c r="AB7" s="39">
        <v>115.82</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1305.5</v>
      </c>
      <c r="AU7" s="39">
        <v>954.89</v>
      </c>
      <c r="AV7" s="39">
        <v>136.53</v>
      </c>
      <c r="AW7" s="39">
        <v>101.23</v>
      </c>
      <c r="AX7" s="39">
        <v>110.74</v>
      </c>
      <c r="AY7" s="39">
        <v>915.5</v>
      </c>
      <c r="AZ7" s="39">
        <v>963.24</v>
      </c>
      <c r="BA7" s="39">
        <v>381.53</v>
      </c>
      <c r="BB7" s="39">
        <v>391.54</v>
      </c>
      <c r="BC7" s="39">
        <v>384.34</v>
      </c>
      <c r="BD7" s="39">
        <v>262.87</v>
      </c>
      <c r="BE7" s="39">
        <v>432.26</v>
      </c>
      <c r="BF7" s="39">
        <v>386.83</v>
      </c>
      <c r="BG7" s="39">
        <v>353.91</v>
      </c>
      <c r="BH7" s="39">
        <v>303.06</v>
      </c>
      <c r="BI7" s="39">
        <v>263.94</v>
      </c>
      <c r="BJ7" s="39">
        <v>404.78</v>
      </c>
      <c r="BK7" s="39">
        <v>400.38</v>
      </c>
      <c r="BL7" s="39">
        <v>393.27</v>
      </c>
      <c r="BM7" s="39">
        <v>386.97</v>
      </c>
      <c r="BN7" s="39">
        <v>380.58</v>
      </c>
      <c r="BO7" s="39">
        <v>270.87</v>
      </c>
      <c r="BP7" s="39">
        <v>107.36</v>
      </c>
      <c r="BQ7" s="39">
        <v>104.7</v>
      </c>
      <c r="BR7" s="39">
        <v>101.78</v>
      </c>
      <c r="BS7" s="39">
        <v>105.68</v>
      </c>
      <c r="BT7" s="39">
        <v>111.92</v>
      </c>
      <c r="BU7" s="39">
        <v>98.07</v>
      </c>
      <c r="BV7" s="39">
        <v>96.56</v>
      </c>
      <c r="BW7" s="39">
        <v>100.47</v>
      </c>
      <c r="BX7" s="39">
        <v>101.72</v>
      </c>
      <c r="BY7" s="39">
        <v>102.38</v>
      </c>
      <c r="BZ7" s="39">
        <v>105.59</v>
      </c>
      <c r="CA7" s="39">
        <v>194.02</v>
      </c>
      <c r="CB7" s="39">
        <v>199.22</v>
      </c>
      <c r="CC7" s="39">
        <v>206.32</v>
      </c>
      <c r="CD7" s="39">
        <v>199.25</v>
      </c>
      <c r="CE7" s="39">
        <v>189.11</v>
      </c>
      <c r="CF7" s="39">
        <v>172.26</v>
      </c>
      <c r="CG7" s="39">
        <v>177.14</v>
      </c>
      <c r="CH7" s="39">
        <v>169.82</v>
      </c>
      <c r="CI7" s="39">
        <v>168.2</v>
      </c>
      <c r="CJ7" s="39">
        <v>168.67</v>
      </c>
      <c r="CK7" s="39">
        <v>163.27000000000001</v>
      </c>
      <c r="CL7" s="39">
        <v>54.99</v>
      </c>
      <c r="CM7" s="39">
        <v>56.96</v>
      </c>
      <c r="CN7" s="39">
        <v>54.47</v>
      </c>
      <c r="CO7" s="39">
        <v>55.17</v>
      </c>
      <c r="CP7" s="39">
        <v>53.85</v>
      </c>
      <c r="CQ7" s="39">
        <v>55.68</v>
      </c>
      <c r="CR7" s="39">
        <v>55.64</v>
      </c>
      <c r="CS7" s="39">
        <v>55.13</v>
      </c>
      <c r="CT7" s="39">
        <v>54.77</v>
      </c>
      <c r="CU7" s="39">
        <v>54.92</v>
      </c>
      <c r="CV7" s="39">
        <v>59.94</v>
      </c>
      <c r="CW7" s="39">
        <v>84.58</v>
      </c>
      <c r="CX7" s="39">
        <v>82.55</v>
      </c>
      <c r="CY7" s="39">
        <v>83.64</v>
      </c>
      <c r="CZ7" s="39">
        <v>84.38</v>
      </c>
      <c r="DA7" s="39">
        <v>85.24</v>
      </c>
      <c r="DB7" s="39">
        <v>83.18</v>
      </c>
      <c r="DC7" s="39">
        <v>83.09</v>
      </c>
      <c r="DD7" s="39">
        <v>83</v>
      </c>
      <c r="DE7" s="39">
        <v>82.89</v>
      </c>
      <c r="DF7" s="39">
        <v>82.66</v>
      </c>
      <c r="DG7" s="39">
        <v>90.22</v>
      </c>
      <c r="DH7" s="39">
        <v>18.600000000000001</v>
      </c>
      <c r="DI7" s="39">
        <v>19.350000000000001</v>
      </c>
      <c r="DJ7" s="39">
        <v>54.63</v>
      </c>
      <c r="DK7" s="39">
        <v>55.4</v>
      </c>
      <c r="DL7" s="39">
        <v>56.33</v>
      </c>
      <c r="DM7" s="39">
        <v>38.07</v>
      </c>
      <c r="DN7" s="39">
        <v>39.06</v>
      </c>
      <c r="DO7" s="39">
        <v>46.66</v>
      </c>
      <c r="DP7" s="39">
        <v>47.46</v>
      </c>
      <c r="DQ7" s="39">
        <v>48.49</v>
      </c>
      <c r="DR7" s="39">
        <v>47.91</v>
      </c>
      <c r="DS7" s="39">
        <v>2.42</v>
      </c>
      <c r="DT7" s="39">
        <v>2.69</v>
      </c>
      <c r="DU7" s="39">
        <v>2.81</v>
      </c>
      <c r="DV7" s="39">
        <v>2.99</v>
      </c>
      <c r="DW7" s="39">
        <v>2.94</v>
      </c>
      <c r="DX7" s="39">
        <v>7.73</v>
      </c>
      <c r="DY7" s="39">
        <v>8.8699999999999992</v>
      </c>
      <c r="DZ7" s="39">
        <v>9.85</v>
      </c>
      <c r="EA7" s="39">
        <v>9.7100000000000009</v>
      </c>
      <c r="EB7" s="39">
        <v>12.79</v>
      </c>
      <c r="EC7" s="39">
        <v>15</v>
      </c>
      <c r="ED7" s="39">
        <v>0.38</v>
      </c>
      <c r="EE7" s="39">
        <v>0.28000000000000003</v>
      </c>
      <c r="EF7" s="39">
        <v>0.09</v>
      </c>
      <c r="EG7" s="39">
        <v>0.31</v>
      </c>
      <c r="EH7" s="39">
        <v>0.31</v>
      </c>
      <c r="EI7" s="39">
        <v>0.67</v>
      </c>
      <c r="EJ7" s="39">
        <v>0.67</v>
      </c>
      <c r="EK7" s="39">
        <v>0.66</v>
      </c>
      <c r="EL7" s="39">
        <v>0.99</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2017-12-25T01:23:14Z</dcterms:created>
  <dcterms:modified xsi:type="dcterms:W3CDTF">2018-02-26T07:54:41Z</dcterms:modified>
  <cp:category/>
</cp:coreProperties>
</file>