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<sst xmlns="http://schemas.openxmlformats.org/spreadsheetml/2006/main" count="232" uniqueCount="120">
  <si>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</si>
  <si>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</si>
  <si>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</si>
  <si>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</si>
  <si>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</si>
  <si>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</si>
  <si>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</si>
  <si>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</si>
  <si>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</si>
  <si>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</si>
  <si>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</si>
  <si>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</si>
  <si>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</si>
  <si>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</si>
  <si>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</si>
  <si>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</si>
  <si>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</si>
  <si>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</si>
  <si>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</si>
  <si>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</si>
  <si>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</si>
  <si>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</si>
  <si>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</si>
  <si>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</si>
  <si>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</si>
  <si>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</si>
  <si>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</si>
  <si>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</si>
  <si>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</si>
  <si>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</si>
  <si>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</si>
  <si>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</si>
  <si>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</si>
  <si>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</si>
  <si>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</si>
  <si>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</si>
  <si>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</si>
  <si>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</si>
  <si>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</si>
  <si>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</si>
  <si>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</si>
  <si>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</si>
  <si>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</si>
  <si>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</si>
  <si>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</si>
  <si>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</si>
  <si>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</si>
  <si>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</si>
  <si>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</si>
  <si>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</si>
  <si>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</si>
  <si>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</si>
  <si>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</si>
  <si>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</si>
  <si>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</si>
  <si>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</si>
  <si>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</si>
  <si>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</si>
  <si>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</si>
  <si>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</si>
  <si>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</si>
  <si>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</si>
  <si>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</si>
  <si>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</si>
  <si>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</si>
  <si>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</si>
  <si>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</si>
  <si>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</si>
  <si>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</si>
  <si>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</si>
  <si>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</si>
  <si>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</si>
  <si>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</si>
  <si>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</si>
  <si>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</si>
  <si>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</si>
  <si>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</si>
  <si>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</si>
  <si>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</si>
  <si>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</si>
  <si>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</si>
  <si>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</si>
  <si>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</si>
  <si>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</si>
  <si>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</si>
  <si>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</si>
  <si>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</si>
  <si>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</si>
  <si>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</si>
  <si>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</si>
  <si>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</si>
  <si>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</si>
  <si>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</si>
  <si>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</si>
  <si>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</si>
  <si>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</si>
  <si>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</si>
  <si>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</si>
  <si>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</si>
  <si>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</si>
  <si>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</si>
  <si>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</si>
  <si>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</si>
  <si>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</si>
  <si>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</si>
  <si>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玉川村</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</si>
  <si>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</si>
  <si>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</si>
  <si>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</si>
  <si>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</si>
  <si>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</si>
  <si>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</si>
  <si>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</si>
  <si>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</si>
  <si>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</si>
  <si>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</si>
  <si>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に関しては、100％を超えており、黒字となっているものの、料金回収率は約51％で一般会計からの繰入れに頼った経営となっている。給水原価も類似団体平均、全国平均ともに上回っている状況のため、経費の削減や、料金の見直しをしなければいけない。
　企業債残高は平成27年度に簡易水道事業を統合したことから平成27年度で増加した。前年比では減少しているものの、配水管の更新など建設投資が増えるため、企業債も増加すると思われる。
　平成27年度以降有収率が類似団体平均を超えた。しかし、平成28年度においては、前年比約2％の減となった。今後も漏水の早期発見や不明水への対応を十分に行い、有収率の向上に努めたい。</t>
    <rPh sb="1" eb="3">
      <t>ケイジョウ</t>
    </rPh>
    <rPh sb="3" eb="5">
      <t>シュウシ</t>
    </rPh>
    <rPh sb="5" eb="7">
      <t>ヒリツ</t>
    </rPh>
    <rPh sb="8" eb="9">
      <t>カン</t>
    </rPh>
    <rPh sb="18" eb="19">
      <t>コ</t>
    </rPh>
    <rPh sb="24" eb="26">
      <t>クロジ</t>
    </rPh>
    <rPh sb="36" eb="38">
      <t>リョウキン</t>
    </rPh>
    <rPh sb="38" eb="40">
      <t>カイシュウ</t>
    </rPh>
    <rPh sb="40" eb="41">
      <t>リツ</t>
    </rPh>
    <rPh sb="42" eb="43">
      <t>ヤク</t>
    </rPh>
    <rPh sb="47" eb="49">
      <t>イッパン</t>
    </rPh>
    <rPh sb="49" eb="51">
      <t>カイケイ</t>
    </rPh>
    <rPh sb="54" eb="56">
      <t>クリイ</t>
    </rPh>
    <rPh sb="58" eb="59">
      <t>タヨ</t>
    </rPh>
    <rPh sb="61" eb="63">
      <t>ケイエイ</t>
    </rPh>
    <rPh sb="70" eb="72">
      <t>キュウスイ</t>
    </rPh>
    <rPh sb="72" eb="74">
      <t>ゲンカ</t>
    </rPh>
    <rPh sb="75" eb="77">
      <t>ルイジ</t>
    </rPh>
    <rPh sb="77" eb="79">
      <t>ダンタイ</t>
    </rPh>
    <rPh sb="79" eb="81">
      <t>ヘイキン</t>
    </rPh>
    <rPh sb="82" eb="84">
      <t>ゼンコク</t>
    </rPh>
    <rPh sb="84" eb="86">
      <t>ヘイキン</t>
    </rPh>
    <rPh sb="89" eb="91">
      <t>ウワマワ</t>
    </rPh>
    <rPh sb="95" eb="97">
      <t>ジョウキョウ</t>
    </rPh>
    <rPh sb="101" eb="103">
      <t>ケイヒ</t>
    </rPh>
    <rPh sb="104" eb="106">
      <t>サクゲン</t>
    </rPh>
    <rPh sb="108" eb="110">
      <t>リョウキン</t>
    </rPh>
    <rPh sb="111" eb="113">
      <t>ミナオ</t>
    </rPh>
    <rPh sb="127" eb="129">
      <t>キギョウ</t>
    </rPh>
    <rPh sb="129" eb="130">
      <t>サイ</t>
    </rPh>
    <rPh sb="130" eb="132">
      <t>ザンダカ</t>
    </rPh>
    <rPh sb="133" eb="135">
      <t>ヘイセイ</t>
    </rPh>
    <rPh sb="137" eb="138">
      <t>ネン</t>
    </rPh>
    <rPh sb="138" eb="139">
      <t>ド</t>
    </rPh>
    <rPh sb="140" eb="142">
      <t>カンイ</t>
    </rPh>
    <rPh sb="142" eb="144">
      <t>スイドウ</t>
    </rPh>
    <rPh sb="144" eb="146">
      <t>ジギョウ</t>
    </rPh>
    <rPh sb="147" eb="149">
      <t>トウゴウ</t>
    </rPh>
    <rPh sb="155" eb="157">
      <t>ヘイセイ</t>
    </rPh>
    <rPh sb="159" eb="160">
      <t>ネン</t>
    </rPh>
    <rPh sb="160" eb="161">
      <t>ド</t>
    </rPh>
    <rPh sb="162" eb="164">
      <t>ゾウカ</t>
    </rPh>
    <rPh sb="167" eb="170">
      <t>ゼンネンヒ</t>
    </rPh>
    <rPh sb="172" eb="174">
      <t>ゲンショウ</t>
    </rPh>
    <rPh sb="182" eb="185">
      <t>ハイスイカン</t>
    </rPh>
    <rPh sb="186" eb="188">
      <t>コウシン</t>
    </rPh>
    <rPh sb="190" eb="192">
      <t>ケンセツ</t>
    </rPh>
    <rPh sb="192" eb="194">
      <t>トウシ</t>
    </rPh>
    <rPh sb="195" eb="196">
      <t>フ</t>
    </rPh>
    <rPh sb="201" eb="203">
      <t>キギョウ</t>
    </rPh>
    <rPh sb="203" eb="204">
      <t>サイ</t>
    </rPh>
    <rPh sb="205" eb="207">
      <t>ゾウカ</t>
    </rPh>
    <rPh sb="210" eb="211">
      <t>オモ</t>
    </rPh>
    <rPh sb="217" eb="219">
      <t>ヘイセイ</t>
    </rPh>
    <rPh sb="221" eb="222">
      <t>ネン</t>
    </rPh>
    <rPh sb="222" eb="223">
      <t>ド</t>
    </rPh>
    <rPh sb="223" eb="225">
      <t>イコウ</t>
    </rPh>
    <rPh sb="225" eb="227">
      <t>ユウシュウ</t>
    </rPh>
    <rPh sb="227" eb="228">
      <t>リツ</t>
    </rPh>
    <rPh sb="229" eb="231">
      <t>ルイジ</t>
    </rPh>
    <rPh sb="231" eb="233">
      <t>ダンタイ</t>
    </rPh>
    <rPh sb="233" eb="235">
      <t>ヘイキン</t>
    </rPh>
    <rPh sb="236" eb="237">
      <t>コ</t>
    </rPh>
    <rPh sb="244" eb="246">
      <t>ヘイセイ</t>
    </rPh>
    <rPh sb="248" eb="249">
      <t>ネン</t>
    </rPh>
    <rPh sb="249" eb="250">
      <t>ド</t>
    </rPh>
    <rPh sb="256" eb="259">
      <t>ゼンネンヒ</t>
    </rPh>
    <rPh sb="259" eb="260">
      <t>ヤク</t>
    </rPh>
    <rPh sb="263" eb="264">
      <t>ゲン</t>
    </rPh>
    <rPh sb="269" eb="271">
      <t>コンゴ</t>
    </rPh>
    <rPh sb="272" eb="274">
      <t>ロウスイ</t>
    </rPh>
    <rPh sb="275" eb="277">
      <t>ソウキ</t>
    </rPh>
    <rPh sb="277" eb="279">
      <t>ハッケン</t>
    </rPh>
    <rPh sb="280" eb="282">
      <t>フメイ</t>
    </rPh>
    <rPh sb="282" eb="283">
      <t>ミズ</t>
    </rPh>
    <rPh sb="285" eb="287">
      <t>タイオウ</t>
    </rPh>
    <rPh sb="288" eb="290">
      <t>ジュウブン</t>
    </rPh>
    <rPh sb="291" eb="292">
      <t>オコナ</t>
    </rPh>
    <rPh sb="294" eb="296">
      <t>ユウシュウ</t>
    </rPh>
    <rPh sb="296" eb="297">
      <t>リツ</t>
    </rPh>
    <rPh sb="298" eb="300">
      <t>コウジョウ</t>
    </rPh>
    <rPh sb="301" eb="302">
      <t>ツト</t>
    </rPh>
    <phoneticPr fontId="4"/>
  </si>
  <si>
    <t>　有形固定資産減価償却率、管路経年化率ともに類似団体平均及び全国平均を下回っており、老朽化への対応はできているものと考えられる。管路の更新に関しても、平成27年度は低かったものの毎年更新はできているため、最低でも1％の更新ができるよう今後も計画的に実行していきたい。</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2" eb="24">
      <t>ルイジ</t>
    </rPh>
    <rPh sb="24" eb="26">
      <t>ダンタイ</t>
    </rPh>
    <rPh sb="26" eb="28">
      <t>ヘイキン</t>
    </rPh>
    <rPh sb="28" eb="29">
      <t>オヨ</t>
    </rPh>
    <rPh sb="30" eb="32">
      <t>ゼンコク</t>
    </rPh>
    <rPh sb="32" eb="34">
      <t>ヘイキン</t>
    </rPh>
    <rPh sb="35" eb="37">
      <t>シタマワ</t>
    </rPh>
    <rPh sb="42" eb="45">
      <t>ロウキュウカ</t>
    </rPh>
    <rPh sb="47" eb="49">
      <t>タイオウ</t>
    </rPh>
    <rPh sb="58" eb="59">
      <t>カンガ</t>
    </rPh>
    <rPh sb="64" eb="66">
      <t>カンロ</t>
    </rPh>
    <rPh sb="67" eb="69">
      <t>コウシン</t>
    </rPh>
    <rPh sb="70" eb="71">
      <t>カン</t>
    </rPh>
    <rPh sb="75" eb="77">
      <t>ヘイセイ</t>
    </rPh>
    <rPh sb="79" eb="81">
      <t>ネンド</t>
    </rPh>
    <rPh sb="82" eb="83">
      <t>ヒク</t>
    </rPh>
    <rPh sb="89" eb="91">
      <t>マイトシ</t>
    </rPh>
    <rPh sb="91" eb="93">
      <t>コウシン</t>
    </rPh>
    <rPh sb="102" eb="104">
      <t>サイテイ</t>
    </rPh>
    <rPh sb="109" eb="111">
      <t>コウシン</t>
    </rPh>
    <rPh sb="117" eb="119">
      <t>コンゴ</t>
    </rPh>
    <rPh sb="120" eb="122">
      <t>ケイカク</t>
    </rPh>
    <rPh sb="122" eb="123">
      <t>テキ</t>
    </rPh>
    <rPh sb="124" eb="126">
      <t>ジッコウ</t>
    </rPh>
    <phoneticPr fontId="4"/>
  </si>
  <si>
    <t>　料金回収率の低さが課題となっており、今後は経費の削減と水道料金の見直しが求められる状況である。給水人口に関しては近年は大幅な減少は見られないものの社会情勢を勘案すると減少していくため、収入の減少に繋がると思われる。そのため、水源や施設の廃止等も検討していかなければならない。
　また、有収率向上のため管路の更新を計画的に行うことと、建設工事に係る財源の確保に努めなければならない。</t>
    <rPh sb="1" eb="3">
      <t>リョウキン</t>
    </rPh>
    <rPh sb="3" eb="5">
      <t>カイシュウ</t>
    </rPh>
    <rPh sb="5" eb="6">
      <t>リツ</t>
    </rPh>
    <rPh sb="7" eb="8">
      <t>ヒク</t>
    </rPh>
    <rPh sb="10" eb="12">
      <t>カダイ</t>
    </rPh>
    <rPh sb="19" eb="21">
      <t>コンゴ</t>
    </rPh>
    <rPh sb="22" eb="24">
      <t>ケイヒ</t>
    </rPh>
    <rPh sb="25" eb="27">
      <t>サクゲン</t>
    </rPh>
    <rPh sb="28" eb="30">
      <t>スイドウ</t>
    </rPh>
    <rPh sb="30" eb="32">
      <t>リョウキン</t>
    </rPh>
    <rPh sb="33" eb="35">
      <t>ミナオ</t>
    </rPh>
    <rPh sb="37" eb="38">
      <t>モト</t>
    </rPh>
    <rPh sb="42" eb="44">
      <t>ジョウキョウ</t>
    </rPh>
    <rPh sb="48" eb="50">
      <t>キュウスイ</t>
    </rPh>
    <rPh sb="50" eb="52">
      <t>ジンコウ</t>
    </rPh>
    <rPh sb="53" eb="54">
      <t>カン</t>
    </rPh>
    <rPh sb="57" eb="59">
      <t>キンネン</t>
    </rPh>
    <rPh sb="60" eb="62">
      <t>オオハバ</t>
    </rPh>
    <rPh sb="63" eb="65">
      <t>ゲンショウ</t>
    </rPh>
    <rPh sb="66" eb="67">
      <t>ミ</t>
    </rPh>
    <rPh sb="74" eb="76">
      <t>シャカイ</t>
    </rPh>
    <rPh sb="76" eb="78">
      <t>ジョウセイ</t>
    </rPh>
    <rPh sb="79" eb="81">
      <t>カンアン</t>
    </rPh>
    <rPh sb="84" eb="86">
      <t>ゲンショウ</t>
    </rPh>
    <rPh sb="93" eb="95">
      <t>シュウニュウ</t>
    </rPh>
    <rPh sb="96" eb="98">
      <t>ゲンショウ</t>
    </rPh>
    <rPh sb="99" eb="100">
      <t>ツナ</t>
    </rPh>
    <rPh sb="103" eb="104">
      <t>オモ</t>
    </rPh>
    <rPh sb="113" eb="115">
      <t>スイゲン</t>
    </rPh>
    <rPh sb="116" eb="118">
      <t>シセツ</t>
    </rPh>
    <rPh sb="119" eb="121">
      <t>ハイシ</t>
    </rPh>
    <rPh sb="121" eb="122">
      <t>トウ</t>
    </rPh>
    <rPh sb="123" eb="125">
      <t>ケントウ</t>
    </rPh>
    <rPh sb="143" eb="145">
      <t>ユウシュウ</t>
    </rPh>
    <rPh sb="145" eb="146">
      <t>リツ</t>
    </rPh>
    <rPh sb="146" eb="148">
      <t>コウジョウ</t>
    </rPh>
    <rPh sb="151" eb="153">
      <t>カンロ</t>
    </rPh>
    <rPh sb="154" eb="156">
      <t>コウシン</t>
    </rPh>
    <rPh sb="157" eb="160">
      <t>ケイカクテキ</t>
    </rPh>
    <rPh sb="161" eb="162">
      <t>オコナ</t>
    </rPh>
    <rPh sb="167" eb="169">
      <t>ケンセツ</t>
    </rPh>
    <rPh sb="169" eb="171">
      <t>コウジ</t>
    </rPh>
    <rPh sb="172" eb="173">
      <t>カカ</t>
    </rPh>
    <rPh sb="174" eb="176">
      <t>ザイゲン</t>
    </rPh>
    <rPh sb="177" eb="179">
      <t>カクホ</t>
    </rPh>
    <rPh sb="180" eb="181">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</si>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</sst>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0.06</c:v>
                </c:pt>
                <c:pt idx="1">
                  <c:v>1.45</c:v>
                </c:pt>
                <c:pt idx="2">
                  <c:v>3.25</c:v>
                </c:pt>
                <c:pt idx="3">
                  <c:v>0.38</c:v>
                </c:pt>
                <c:pt idx="4">
                  <c:v>1.05</c:v>
                </c:pt>
              </c:numCache>
            </c:numRef>
          </c:val>
        </c:ser>
        <c:dLbls>
          <c:showLegendKey val="0"/>
          <c:showVal val="0"/>
          <c:showCatName val="0"/>
          <c:showSerName val="0"/>
          <c:showPercent val="0"/>
          <c:showBubbleSize val="0"/>
        </c:dLbls>
        <c:gapWidth val="150"/>
        <c:axId val="49170688"/>
        <c:axId val="492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49170688"/>
        <c:axId val="49214592"/>
      </c:lineChart>
      <c:dateAx>
        <c:axId val="49170688"/>
        <c:scaling>
          <c:orientation val="minMax"/>
        </c:scaling>
        <c:delete val="1"/>
        <c:axPos val="b"/>
        <c:numFmt formatCode="ge" sourceLinked="1"/>
        <c:majorTickMark val="none"/>
        <c:minorTickMark val="none"/>
        <c:tickLblPos val="none"/>
        <c:crossAx val="49214592"/>
        <c:crosses val="autoZero"/>
        <c:auto val="1"/>
        <c:lblOffset val="100"/>
        <c:baseTimeUnit val="years"/>
      </c:dateAx>
      <c:valAx>
        <c:axId val="492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67.02</c:v>
                </c:pt>
                <c:pt idx="1">
                  <c:v>64.88</c:v>
                </c:pt>
                <c:pt idx="2">
                  <c:v>66.31</c:v>
                </c:pt>
                <c:pt idx="3">
                  <c:v>64.53</c:v>
                </c:pt>
                <c:pt idx="4">
                  <c:v>65.36</c:v>
                </c:pt>
              </c:numCache>
            </c:numRef>
          </c:val>
        </c:ser>
        <c:dLbls>
          <c:showLegendKey val="0"/>
          <c:showVal val="0"/>
          <c:showCatName val="0"/>
          <c:showSerName val="0"/>
          <c:showPercent val="0"/>
          <c:showBubbleSize val="0"/>
        </c:dLbls>
        <c:gapWidth val="150"/>
        <c:axId val="145583488"/>
        <c:axId val="1456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145583488"/>
        <c:axId val="145650048"/>
      </c:lineChart>
      <c:dateAx>
        <c:axId val="145583488"/>
        <c:scaling>
          <c:orientation val="minMax"/>
        </c:scaling>
        <c:delete val="1"/>
        <c:axPos val="b"/>
        <c:numFmt formatCode="ge" sourceLinked="1"/>
        <c:majorTickMark val="none"/>
        <c:minorTickMark val="none"/>
        <c:tickLblPos val="none"/>
        <c:crossAx val="145650048"/>
        <c:crosses val="autoZero"/>
        <c:auto val="1"/>
        <c:lblOffset val="100"/>
        <c:baseTimeUnit val="years"/>
      </c:dateAx>
      <c:valAx>
        <c:axId val="1456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78.12</c:v>
                </c:pt>
                <c:pt idx="1">
                  <c:v>78.72</c:v>
                </c:pt>
                <c:pt idx="2">
                  <c:v>76.540000000000006</c:v>
                </c:pt>
                <c:pt idx="3">
                  <c:v>83.11</c:v>
                </c:pt>
                <c:pt idx="4">
                  <c:v>81.06</c:v>
                </c:pt>
              </c:numCache>
            </c:numRef>
          </c:val>
        </c:ser>
        <c:dLbls>
          <c:showLegendKey val="0"/>
          <c:showVal val="0"/>
          <c:showCatName val="0"/>
          <c:showSerName val="0"/>
          <c:showPercent val="0"/>
          <c:showBubbleSize val="0"/>
        </c:dLbls>
        <c:gapWidth val="150"/>
        <c:axId val="72178304"/>
        <c:axId val="722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72178304"/>
        <c:axId val="72205056"/>
      </c:lineChart>
      <c:dateAx>
        <c:axId val="72178304"/>
        <c:scaling>
          <c:orientation val="minMax"/>
        </c:scaling>
        <c:delete val="1"/>
        <c:axPos val="b"/>
        <c:numFmt formatCode="ge" sourceLinked="1"/>
        <c:majorTickMark val="none"/>
        <c:minorTickMark val="none"/>
        <c:tickLblPos val="none"/>
        <c:crossAx val="72205056"/>
        <c:crosses val="autoZero"/>
        <c:auto val="1"/>
        <c:lblOffset val="100"/>
        <c:baseTimeUnit val="years"/>
      </c:dateAx>
      <c:valAx>
        <c:axId val="722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104.28</c:v>
                </c:pt>
                <c:pt idx="1">
                  <c:v>107.26</c:v>
                </c:pt>
                <c:pt idx="2">
                  <c:v>101.63</c:v>
                </c:pt>
                <c:pt idx="3">
                  <c:v>102.38</c:v>
                </c:pt>
                <c:pt idx="4">
                  <c:v>103.2</c:v>
                </c:pt>
              </c:numCache>
            </c:numRef>
          </c:val>
        </c:ser>
        <c:dLbls>
          <c:showLegendKey val="0"/>
          <c:showVal val="0"/>
          <c:showCatName val="0"/>
          <c:showSerName val="0"/>
          <c:showPercent val="0"/>
          <c:showBubbleSize val="0"/>
        </c:dLbls>
        <c:gapWidth val="150"/>
        <c:axId val="49252224"/>
        <c:axId val="492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49252224"/>
        <c:axId val="49263360"/>
      </c:lineChart>
      <c:dateAx>
        <c:axId val="49252224"/>
        <c:scaling>
          <c:orientation val="minMax"/>
        </c:scaling>
        <c:delete val="1"/>
        <c:axPos val="b"/>
        <c:numFmt formatCode="ge" sourceLinked="1"/>
        <c:majorTickMark val="none"/>
        <c:minorTickMark val="none"/>
        <c:tickLblPos val="none"/>
        <c:crossAx val="49263360"/>
        <c:crosses val="autoZero"/>
        <c:auto val="1"/>
        <c:lblOffset val="100"/>
        <c:baseTimeUnit val="years"/>
      </c:dateAx>
      <c:valAx>
        <c:axId val="49263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2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34.82</c:v>
                </c:pt>
                <c:pt idx="1">
                  <c:v>35.94</c:v>
                </c:pt>
                <c:pt idx="2">
                  <c:v>36.65</c:v>
                </c:pt>
                <c:pt idx="3">
                  <c:v>38.92</c:v>
                </c:pt>
                <c:pt idx="4">
                  <c:v>40.17</c:v>
                </c:pt>
              </c:numCache>
            </c:numRef>
          </c:val>
        </c:ser>
        <c:dLbls>
          <c:showLegendKey val="0"/>
          <c:showVal val="0"/>
          <c:showCatName val="0"/>
          <c:showSerName val="0"/>
          <c:showPercent val="0"/>
          <c:showBubbleSize val="0"/>
        </c:dLbls>
        <c:gapWidth val="150"/>
        <c:axId val="72142208"/>
        <c:axId val="721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72142208"/>
        <c:axId val="72164864"/>
      </c:lineChart>
      <c:dateAx>
        <c:axId val="72142208"/>
        <c:scaling>
          <c:orientation val="minMax"/>
        </c:scaling>
        <c:delete val="1"/>
        <c:axPos val="b"/>
        <c:numFmt formatCode="ge" sourceLinked="1"/>
        <c:majorTickMark val="none"/>
        <c:minorTickMark val="none"/>
        <c:tickLblPos val="none"/>
        <c:crossAx val="72164864"/>
        <c:crosses val="autoZero"/>
        <c:auto val="1"/>
        <c:lblOffset val="100"/>
        <c:baseTimeUnit val="years"/>
      </c:dateAx>
      <c:valAx>
        <c:axId val="721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1.59</c:v>
                </c:pt>
                <c:pt idx="1">
                  <c:v>1.55</c:v>
                </c:pt>
                <c:pt idx="2">
                  <c:v>1.53</c:v>
                </c:pt>
                <c:pt idx="3">
                  <c:v>0.56000000000000005</c:v>
                </c:pt>
                <c:pt idx="4">
                  <c:v>0.56000000000000005</c:v>
                </c:pt>
              </c:numCache>
            </c:numRef>
          </c:val>
        </c:ser>
        <c:dLbls>
          <c:showLegendKey val="0"/>
          <c:showVal val="0"/>
          <c:showCatName val="0"/>
          <c:showSerName val="0"/>
          <c:showPercent val="0"/>
          <c:showBubbleSize val="0"/>
        </c:dLbls>
        <c:gapWidth val="150"/>
        <c:axId val="72292992"/>
        <c:axId val="723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72292992"/>
        <c:axId val="72340992"/>
      </c:lineChart>
      <c:dateAx>
        <c:axId val="72292992"/>
        <c:scaling>
          <c:orientation val="minMax"/>
        </c:scaling>
        <c:delete val="1"/>
        <c:axPos val="b"/>
        <c:numFmt formatCode="ge" sourceLinked="1"/>
        <c:majorTickMark val="none"/>
        <c:minorTickMark val="none"/>
        <c:tickLblPos val="none"/>
        <c:crossAx val="72340992"/>
        <c:crosses val="autoZero"/>
        <c:auto val="1"/>
        <c:lblOffset val="100"/>
        <c:baseTimeUnit val="years"/>
      </c:dateAx>
      <c:valAx>
        <c:axId val="723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439488"/>
        <c:axId val="754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75439488"/>
        <c:axId val="75467392"/>
      </c:lineChart>
      <c:dateAx>
        <c:axId val="75439488"/>
        <c:scaling>
          <c:orientation val="minMax"/>
        </c:scaling>
        <c:delete val="1"/>
        <c:axPos val="b"/>
        <c:numFmt formatCode="ge" sourceLinked="1"/>
        <c:majorTickMark val="none"/>
        <c:minorTickMark val="none"/>
        <c:tickLblPos val="none"/>
        <c:crossAx val="75467392"/>
        <c:crosses val="autoZero"/>
        <c:auto val="1"/>
        <c:lblOffset val="100"/>
        <c:baseTimeUnit val="years"/>
      </c:dateAx>
      <c:valAx>
        <c:axId val="7546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82432.59</c:v>
                </c:pt>
                <c:pt idx="1">
                  <c:v>1436.11</c:v>
                </c:pt>
                <c:pt idx="2">
                  <c:v>710.1</c:v>
                </c:pt>
                <c:pt idx="3">
                  <c:v>15618.51</c:v>
                </c:pt>
                <c:pt idx="4">
                  <c:v>588.14</c:v>
                </c:pt>
              </c:numCache>
            </c:numRef>
          </c:val>
        </c:ser>
        <c:dLbls>
          <c:showLegendKey val="0"/>
          <c:showVal val="0"/>
          <c:showCatName val="0"/>
          <c:showSerName val="0"/>
          <c:showPercent val="0"/>
          <c:showBubbleSize val="0"/>
        </c:dLbls>
        <c:gapWidth val="150"/>
        <c:axId val="75483392"/>
        <c:axId val="7548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75483392"/>
        <c:axId val="75487488"/>
      </c:lineChart>
      <c:dateAx>
        <c:axId val="75483392"/>
        <c:scaling>
          <c:orientation val="minMax"/>
        </c:scaling>
        <c:delete val="1"/>
        <c:axPos val="b"/>
        <c:numFmt formatCode="ge" sourceLinked="1"/>
        <c:majorTickMark val="none"/>
        <c:minorTickMark val="none"/>
        <c:tickLblPos val="none"/>
        <c:crossAx val="75487488"/>
        <c:crosses val="autoZero"/>
        <c:auto val="1"/>
        <c:lblOffset val="100"/>
        <c:baseTimeUnit val="years"/>
      </c:dateAx>
      <c:valAx>
        <c:axId val="75487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1100.58</c:v>
                </c:pt>
                <c:pt idx="1">
                  <c:v>1082.31</c:v>
                </c:pt>
                <c:pt idx="2">
                  <c:v>1037.42</c:v>
                </c:pt>
                <c:pt idx="3">
                  <c:v>1193.92</c:v>
                </c:pt>
                <c:pt idx="4">
                  <c:v>1184.32</c:v>
                </c:pt>
              </c:numCache>
            </c:numRef>
          </c:val>
        </c:ser>
        <c:dLbls>
          <c:showLegendKey val="0"/>
          <c:showVal val="0"/>
          <c:showCatName val="0"/>
          <c:showSerName val="0"/>
          <c:showPercent val="0"/>
          <c:showBubbleSize val="0"/>
        </c:dLbls>
        <c:gapWidth val="150"/>
        <c:axId val="93956352"/>
        <c:axId val="952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93956352"/>
        <c:axId val="95232384"/>
      </c:lineChart>
      <c:dateAx>
        <c:axId val="93956352"/>
        <c:scaling>
          <c:orientation val="minMax"/>
        </c:scaling>
        <c:delete val="1"/>
        <c:axPos val="b"/>
        <c:numFmt formatCode="ge" sourceLinked="1"/>
        <c:majorTickMark val="none"/>
        <c:minorTickMark val="none"/>
        <c:tickLblPos val="none"/>
        <c:crossAx val="95232384"/>
        <c:crosses val="autoZero"/>
        <c:auto val="1"/>
        <c:lblOffset val="100"/>
        <c:baseTimeUnit val="years"/>
      </c:dateAx>
      <c:valAx>
        <c:axId val="95232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9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53.54</c:v>
                </c:pt>
                <c:pt idx="1">
                  <c:v>52.22</c:v>
                </c:pt>
                <c:pt idx="2">
                  <c:v>54.88</c:v>
                </c:pt>
                <c:pt idx="3">
                  <c:v>51</c:v>
                </c:pt>
                <c:pt idx="4">
                  <c:v>51.85</c:v>
                </c:pt>
              </c:numCache>
            </c:numRef>
          </c:val>
        </c:ser>
        <c:dLbls>
          <c:showLegendKey val="0"/>
          <c:showVal val="0"/>
          <c:showCatName val="0"/>
          <c:showSerName val="0"/>
          <c:showPercent val="0"/>
          <c:showBubbleSize val="0"/>
        </c:dLbls>
        <c:gapWidth val="150"/>
        <c:axId val="113845376"/>
        <c:axId val="1138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113845376"/>
        <c:axId val="113847296"/>
      </c:lineChart>
      <c:dateAx>
        <c:axId val="113845376"/>
        <c:scaling>
          <c:orientation val="minMax"/>
        </c:scaling>
        <c:delete val="1"/>
        <c:axPos val="b"/>
        <c:numFmt formatCode="ge" sourceLinked="1"/>
        <c:majorTickMark val="none"/>
        <c:minorTickMark val="none"/>
        <c:tickLblPos val="none"/>
        <c:crossAx val="113847296"/>
        <c:crosses val="autoZero"/>
        <c:auto val="1"/>
        <c:lblOffset val="100"/>
        <c:baseTimeUnit val="years"/>
      </c:dateAx>
      <c:valAx>
        <c:axId val="1138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352.03</c:v>
                </c:pt>
                <c:pt idx="1">
                  <c:v>361.95</c:v>
                </c:pt>
                <c:pt idx="2">
                  <c:v>345.06</c:v>
                </c:pt>
                <c:pt idx="3">
                  <c:v>370.05</c:v>
                </c:pt>
                <c:pt idx="4">
                  <c:v>365.51</c:v>
                </c:pt>
              </c:numCache>
            </c:numRef>
          </c:val>
        </c:ser>
        <c:dLbls>
          <c:showLegendKey val="0"/>
          <c:showVal val="0"/>
          <c:showCatName val="0"/>
          <c:showSerName val="0"/>
          <c:showPercent val="0"/>
          <c:showBubbleSize val="0"/>
        </c:dLbls>
        <c:gapWidth val="150"/>
        <c:axId val="143714176"/>
        <c:axId val="144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143714176"/>
        <c:axId val="144331136"/>
      </c:lineChart>
      <c:dateAx>
        <c:axId val="143714176"/>
        <c:scaling>
          <c:orientation val="minMax"/>
        </c:scaling>
        <c:delete val="1"/>
        <c:axPos val="b"/>
        <c:numFmt formatCode="ge" sourceLinked="1"/>
        <c:majorTickMark val="none"/>
        <c:minorTickMark val="none"/>
        <c:tickLblPos val="none"/>
        <c:crossAx val="144331136"/>
        <c:crosses val="autoZero"/>
        <c:auto val="1"/>
        <c:lblOffset val="100"/>
        <c:baseTimeUnit val="years"/>
      </c:dateAx>
      <c:valAx>
        <c:axId val="144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85" zoomScaleNormal="85"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玉川村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119</v>
      </c>
      <c r="AE8" s="60"/>
      <c r="AF8" s="60"/>
      <c r="AG8" s="60"/>
      <c r="AH8" s="60"/>
      <c r="AI8" s="60"/>
      <c r="AJ8" s="60"/>
      <c r="AK8" s="5"/>
      <c r="AL8" s="61">
        <f>データ!$R$6</f>
        <v>6919</v>
      </c>
      <c r="AM8" s="61"/>
      <c r="AN8" s="61"/>
      <c r="AO8" s="61"/>
      <c r="AP8" s="61"/>
      <c r="AQ8" s="61"/>
      <c r="AR8" s="61"/>
      <c r="AS8" s="61"/>
      <c r="AT8" s="51">
        <f>データ!$S$6</f>
        <v>46.67</v>
      </c>
      <c r="AU8" s="52"/>
      <c r="AV8" s="52"/>
      <c r="AW8" s="52"/>
      <c r="AX8" s="52"/>
      <c r="AY8" s="52"/>
      <c r="AZ8" s="52"/>
      <c r="BA8" s="52"/>
      <c r="BB8" s="53">
        <f>データ!$T$6</f>
        <v>148.25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62.93</v>
      </c>
      <c r="J10" s="52"/>
      <c r="K10" s="52"/>
      <c r="L10" s="52"/>
      <c r="M10" s="52"/>
      <c r="N10" s="52"/>
      <c r="O10" s="64"/>
      <c r="P10" s="53">
        <f>データ!$P$6</f>
        <v>77.900000000000006</v>
      </c>
      <c r="Q10" s="53"/>
      <c r="R10" s="53"/>
      <c r="S10" s="53"/>
      <c r="T10" s="53"/>
      <c r="U10" s="53"/>
      <c r="V10" s="53"/>
      <c r="W10" s="61">
        <f>データ!$Q$6</f>
        <v>3710</v>
      </c>
      <c r="X10" s="61"/>
      <c r="Y10" s="61"/>
      <c r="Z10" s="61"/>
      <c r="AA10" s="61"/>
      <c r="AB10" s="61"/>
      <c r="AC10" s="61"/>
      <c r="AD10" s="2"/>
      <c r="AE10" s="2"/>
      <c r="AF10" s="2"/>
      <c r="AG10" s="2"/>
      <c r="AH10" s="5"/>
      <c r="AI10" s="5"/>
      <c r="AJ10" s="5"/>
      <c r="AK10" s="5"/>
      <c r="AL10" s="61">
        <f>データ!$U$6</f>
        <v>5378</v>
      </c>
      <c r="AM10" s="61"/>
      <c r="AN10" s="61"/>
      <c r="AO10" s="61"/>
      <c r="AP10" s="61"/>
      <c r="AQ10" s="61"/>
      <c r="AR10" s="61"/>
      <c r="AS10" s="61"/>
      <c r="AT10" s="51">
        <f>データ!$V$6</f>
        <v>26.7</v>
      </c>
      <c r="AU10" s="52"/>
      <c r="AV10" s="52"/>
      <c r="AW10" s="52"/>
      <c r="AX10" s="52"/>
      <c r="AY10" s="52"/>
      <c r="AZ10" s="52"/>
      <c r="BA10" s="52"/>
      <c r="BB10" s="53">
        <f>データ!$W$6</f>
        <v>201.42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75027</v>
      </c>
      <c r="D6" s="34">
        <f t="shared" si="3"/>
        <v>46</v>
      </c>
      <c r="E6" s="34">
        <f t="shared" si="3"/>
        <v>1</v>
      </c>
      <c r="F6" s="34">
        <f t="shared" si="3"/>
        <v>0</v>
      </c>
      <c r="G6" s="34">
        <f t="shared" si="3"/>
        <v>1</v>
      </c>
      <c r="H6" s="34" t="str">
        <f t="shared" si="3"/>
        <v>福島県　玉川村</v>
      </c>
      <c r="I6" s="34" t="str">
        <f t="shared" si="3"/>
        <v>法適用</v>
      </c>
      <c r="J6" s="34" t="str">
        <f t="shared" si="3"/>
        <v>水道事業</v>
      </c>
      <c r="K6" s="34" t="str">
        <f t="shared" si="3"/>
        <v>末端給水事業</v>
      </c>
      <c r="L6" s="34" t="str">
        <f t="shared" si="3"/>
        <v>A8</v>
      </c>
      <c r="M6" s="34">
        <f t="shared" si="3"/>
        <v>0</v>
      </c>
      <c r="N6" s="35" t="str">
        <f t="shared" si="3"/>
        <v>-</v>
      </c>
      <c r="O6" s="35">
        <f t="shared" si="3"/>
        <v>62.93</v>
      </c>
      <c r="P6" s="35">
        <f t="shared" si="3"/>
        <v>77.900000000000006</v>
      </c>
      <c r="Q6" s="35">
        <f t="shared" si="3"/>
        <v>3710</v>
      </c>
      <c r="R6" s="35">
        <f t="shared" si="3"/>
        <v>6919</v>
      </c>
      <c r="S6" s="35">
        <f t="shared" si="3"/>
        <v>46.67</v>
      </c>
      <c r="T6" s="35">
        <f t="shared" si="3"/>
        <v>148.25</v>
      </c>
      <c r="U6" s="35">
        <f t="shared" si="3"/>
        <v>5378</v>
      </c>
      <c r="V6" s="35">
        <f t="shared" si="3"/>
        <v>26.7</v>
      </c>
      <c r="W6" s="35">
        <f t="shared" si="3"/>
        <v>201.42</v>
      </c>
      <c r="X6" s="36">
        <f>IF(X7="",NA(),X7)</f>
        <v>104.28</v>
      </c>
      <c r="Y6" s="36">
        <f t="shared" ref="Y6:AG6" si="4">IF(Y7="",NA(),Y7)</f>
        <v>107.26</v>
      </c>
      <c r="Z6" s="36">
        <f t="shared" si="4"/>
        <v>101.63</v>
      </c>
      <c r="AA6" s="36">
        <f t="shared" si="4"/>
        <v>102.38</v>
      </c>
      <c r="AB6" s="36">
        <f t="shared" si="4"/>
        <v>103.2</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82432.59</v>
      </c>
      <c r="AU6" s="36">
        <f t="shared" ref="AU6:BC6" si="6">IF(AU7="",NA(),AU7)</f>
        <v>1436.11</v>
      </c>
      <c r="AV6" s="36">
        <f t="shared" si="6"/>
        <v>710.1</v>
      </c>
      <c r="AW6" s="36">
        <f t="shared" si="6"/>
        <v>15618.51</v>
      </c>
      <c r="AX6" s="36">
        <f t="shared" si="6"/>
        <v>588.14</v>
      </c>
      <c r="AY6" s="36">
        <f t="shared" si="6"/>
        <v>1002.64</v>
      </c>
      <c r="AZ6" s="36">
        <f t="shared" si="6"/>
        <v>1164.51</v>
      </c>
      <c r="BA6" s="36">
        <f t="shared" si="6"/>
        <v>434.72</v>
      </c>
      <c r="BB6" s="36">
        <f t="shared" si="6"/>
        <v>416.14</v>
      </c>
      <c r="BC6" s="36">
        <f t="shared" si="6"/>
        <v>371.89</v>
      </c>
      <c r="BD6" s="35" t="str">
        <f>IF(BD7="","",IF(BD7="-","【-】","【"&amp;SUBSTITUTE(TEXT(BD7,"#,##0.00"),"-","△")&amp;"】"))</f>
        <v>【262.87】</v>
      </c>
      <c r="BE6" s="36">
        <f>IF(BE7="",NA(),BE7)</f>
        <v>1100.58</v>
      </c>
      <c r="BF6" s="36">
        <f t="shared" ref="BF6:BN6" si="7">IF(BF7="",NA(),BF7)</f>
        <v>1082.31</v>
      </c>
      <c r="BG6" s="36">
        <f t="shared" si="7"/>
        <v>1037.42</v>
      </c>
      <c r="BH6" s="36">
        <f t="shared" si="7"/>
        <v>1193.92</v>
      </c>
      <c r="BI6" s="36">
        <f t="shared" si="7"/>
        <v>1184.32</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53.54</v>
      </c>
      <c r="BQ6" s="36">
        <f t="shared" ref="BQ6:BY6" si="8">IF(BQ7="",NA(),BQ7)</f>
        <v>52.22</v>
      </c>
      <c r="BR6" s="36">
        <f t="shared" si="8"/>
        <v>54.88</v>
      </c>
      <c r="BS6" s="36">
        <f t="shared" si="8"/>
        <v>51</v>
      </c>
      <c r="BT6" s="36">
        <f t="shared" si="8"/>
        <v>51.85</v>
      </c>
      <c r="BU6" s="36">
        <f t="shared" si="8"/>
        <v>90.69</v>
      </c>
      <c r="BV6" s="36">
        <f t="shared" si="8"/>
        <v>90.64</v>
      </c>
      <c r="BW6" s="36">
        <f t="shared" si="8"/>
        <v>93.66</v>
      </c>
      <c r="BX6" s="36">
        <f t="shared" si="8"/>
        <v>92.76</v>
      </c>
      <c r="BY6" s="36">
        <f t="shared" si="8"/>
        <v>93.28</v>
      </c>
      <c r="BZ6" s="35" t="str">
        <f>IF(BZ7="","",IF(BZ7="-","【-】","【"&amp;SUBSTITUTE(TEXT(BZ7,"#,##0.00"),"-","△")&amp;"】"))</f>
        <v>【105.59】</v>
      </c>
      <c r="CA6" s="36">
        <f>IF(CA7="",NA(),CA7)</f>
        <v>352.03</v>
      </c>
      <c r="CB6" s="36">
        <f t="shared" ref="CB6:CJ6" si="9">IF(CB7="",NA(),CB7)</f>
        <v>361.95</v>
      </c>
      <c r="CC6" s="36">
        <f t="shared" si="9"/>
        <v>345.06</v>
      </c>
      <c r="CD6" s="36">
        <f t="shared" si="9"/>
        <v>370.05</v>
      </c>
      <c r="CE6" s="36">
        <f t="shared" si="9"/>
        <v>365.51</v>
      </c>
      <c r="CF6" s="36">
        <f t="shared" si="9"/>
        <v>211.08</v>
      </c>
      <c r="CG6" s="36">
        <f t="shared" si="9"/>
        <v>213.52</v>
      </c>
      <c r="CH6" s="36">
        <f t="shared" si="9"/>
        <v>208.21</v>
      </c>
      <c r="CI6" s="36">
        <f t="shared" si="9"/>
        <v>208.67</v>
      </c>
      <c r="CJ6" s="36">
        <f t="shared" si="9"/>
        <v>208.29</v>
      </c>
      <c r="CK6" s="35" t="str">
        <f>IF(CK7="","",IF(CK7="-","【-】","【"&amp;SUBSTITUTE(TEXT(CK7,"#,##0.00"),"-","△")&amp;"】"))</f>
        <v>【163.27】</v>
      </c>
      <c r="CL6" s="36">
        <f>IF(CL7="",NA(),CL7)</f>
        <v>67.02</v>
      </c>
      <c r="CM6" s="36">
        <f t="shared" ref="CM6:CU6" si="10">IF(CM7="",NA(),CM7)</f>
        <v>64.88</v>
      </c>
      <c r="CN6" s="36">
        <f t="shared" si="10"/>
        <v>66.31</v>
      </c>
      <c r="CO6" s="36">
        <f t="shared" si="10"/>
        <v>64.53</v>
      </c>
      <c r="CP6" s="36">
        <f t="shared" si="10"/>
        <v>65.36</v>
      </c>
      <c r="CQ6" s="36">
        <f t="shared" si="10"/>
        <v>49.69</v>
      </c>
      <c r="CR6" s="36">
        <f t="shared" si="10"/>
        <v>49.77</v>
      </c>
      <c r="CS6" s="36">
        <f t="shared" si="10"/>
        <v>49.22</v>
      </c>
      <c r="CT6" s="36">
        <f t="shared" si="10"/>
        <v>49.08</v>
      </c>
      <c r="CU6" s="36">
        <f t="shared" si="10"/>
        <v>49.32</v>
      </c>
      <c r="CV6" s="35" t="str">
        <f>IF(CV7="","",IF(CV7="-","【-】","【"&amp;SUBSTITUTE(TEXT(CV7,"#,##0.00"),"-","△")&amp;"】"))</f>
        <v>【59.94】</v>
      </c>
      <c r="CW6" s="36">
        <f>IF(CW7="",NA(),CW7)</f>
        <v>78.12</v>
      </c>
      <c r="CX6" s="36">
        <f t="shared" ref="CX6:DF6" si="11">IF(CX7="",NA(),CX7)</f>
        <v>78.72</v>
      </c>
      <c r="CY6" s="36">
        <f t="shared" si="11"/>
        <v>76.540000000000006</v>
      </c>
      <c r="CZ6" s="36">
        <f t="shared" si="11"/>
        <v>83.11</v>
      </c>
      <c r="DA6" s="36">
        <f t="shared" si="11"/>
        <v>81.06</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34.82</v>
      </c>
      <c r="DI6" s="36">
        <f t="shared" ref="DI6:DQ6" si="12">IF(DI7="",NA(),DI7)</f>
        <v>35.94</v>
      </c>
      <c r="DJ6" s="36">
        <f t="shared" si="12"/>
        <v>36.65</v>
      </c>
      <c r="DK6" s="36">
        <f t="shared" si="12"/>
        <v>38.92</v>
      </c>
      <c r="DL6" s="36">
        <f t="shared" si="12"/>
        <v>40.17</v>
      </c>
      <c r="DM6" s="36">
        <f t="shared" si="12"/>
        <v>35.18</v>
      </c>
      <c r="DN6" s="36">
        <f t="shared" si="12"/>
        <v>36.43</v>
      </c>
      <c r="DO6" s="36">
        <f t="shared" si="12"/>
        <v>46.12</v>
      </c>
      <c r="DP6" s="36">
        <f t="shared" si="12"/>
        <v>47.44</v>
      </c>
      <c r="DQ6" s="36">
        <f t="shared" si="12"/>
        <v>48.3</v>
      </c>
      <c r="DR6" s="35" t="str">
        <f>IF(DR7="","",IF(DR7="-","【-】","【"&amp;SUBSTITUTE(TEXT(DR7,"#,##0.00"),"-","△")&amp;"】"))</f>
        <v>【47.91】</v>
      </c>
      <c r="DS6" s="36">
        <f>IF(DS7="",NA(),DS7)</f>
        <v>1.59</v>
      </c>
      <c r="DT6" s="36">
        <f t="shared" ref="DT6:EB6" si="13">IF(DT7="",NA(),DT7)</f>
        <v>1.55</v>
      </c>
      <c r="DU6" s="36">
        <f t="shared" si="13"/>
        <v>1.53</v>
      </c>
      <c r="DV6" s="36">
        <f t="shared" si="13"/>
        <v>0.56000000000000005</v>
      </c>
      <c r="DW6" s="36">
        <f t="shared" si="13"/>
        <v>0.56000000000000005</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0.06</v>
      </c>
      <c r="EE6" s="36">
        <f t="shared" ref="EE6:EM6" si="14">IF(EE7="",NA(),EE7)</f>
        <v>1.45</v>
      </c>
      <c r="EF6" s="36">
        <f t="shared" si="14"/>
        <v>3.25</v>
      </c>
      <c r="EG6" s="36">
        <f t="shared" si="14"/>
        <v>0.38</v>
      </c>
      <c r="EH6" s="36">
        <f t="shared" si="14"/>
        <v>1.05</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75027</v>
      </c>
      <c r="D7" s="38">
        <v>46</v>
      </c>
      <c r="E7" s="38">
        <v>1</v>
      </c>
      <c r="F7" s="38">
        <v>0</v>
      </c>
      <c r="G7" s="38">
        <v>1</v>
      </c>
      <c r="H7" s="38" t="s">
        <v>105</v>
      </c>
      <c r="I7" s="38" t="s">
        <v>106</v>
      </c>
      <c r="J7" s="38" t="s">
        <v>107</v>
      </c>
      <c r="K7" s="38" t="s">
        <v>108</v>
      </c>
      <c r="L7" s="38" t="s">
        <v>109</v>
      </c>
      <c r="M7" s="38"/>
      <c r="N7" s="39" t="s">
        <v>110</v>
      </c>
      <c r="O7" s="39">
        <v>62.93</v>
      </c>
      <c r="P7" s="39">
        <v>77.900000000000006</v>
      </c>
      <c r="Q7" s="39">
        <v>3710</v>
      </c>
      <c r="R7" s="39">
        <v>6919</v>
      </c>
      <c r="S7" s="39">
        <v>46.67</v>
      </c>
      <c r="T7" s="39">
        <v>148.25</v>
      </c>
      <c r="U7" s="39">
        <v>5378</v>
      </c>
      <c r="V7" s="39">
        <v>26.7</v>
      </c>
      <c r="W7" s="39">
        <v>201.42</v>
      </c>
      <c r="X7" s="39">
        <v>104.28</v>
      </c>
      <c r="Y7" s="39">
        <v>107.26</v>
      </c>
      <c r="Z7" s="39">
        <v>101.63</v>
      </c>
      <c r="AA7" s="39">
        <v>102.38</v>
      </c>
      <c r="AB7" s="39">
        <v>103.2</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82432.59</v>
      </c>
      <c r="AU7" s="39">
        <v>1436.11</v>
      </c>
      <c r="AV7" s="39">
        <v>710.1</v>
      </c>
      <c r="AW7" s="39">
        <v>15618.51</v>
      </c>
      <c r="AX7" s="39">
        <v>588.14</v>
      </c>
      <c r="AY7" s="39">
        <v>1002.64</v>
      </c>
      <c r="AZ7" s="39">
        <v>1164.51</v>
      </c>
      <c r="BA7" s="39">
        <v>434.72</v>
      </c>
      <c r="BB7" s="39">
        <v>416.14</v>
      </c>
      <c r="BC7" s="39">
        <v>371.89</v>
      </c>
      <c r="BD7" s="39">
        <v>262.87</v>
      </c>
      <c r="BE7" s="39">
        <v>1100.58</v>
      </c>
      <c r="BF7" s="39">
        <v>1082.31</v>
      </c>
      <c r="BG7" s="39">
        <v>1037.42</v>
      </c>
      <c r="BH7" s="39">
        <v>1193.92</v>
      </c>
      <c r="BI7" s="39">
        <v>1184.32</v>
      </c>
      <c r="BJ7" s="39">
        <v>520.29999999999995</v>
      </c>
      <c r="BK7" s="39">
        <v>498.27</v>
      </c>
      <c r="BL7" s="39">
        <v>495.76</v>
      </c>
      <c r="BM7" s="39">
        <v>487.22</v>
      </c>
      <c r="BN7" s="39">
        <v>483.11</v>
      </c>
      <c r="BO7" s="39">
        <v>270.87</v>
      </c>
      <c r="BP7" s="39">
        <v>53.54</v>
      </c>
      <c r="BQ7" s="39">
        <v>52.22</v>
      </c>
      <c r="BR7" s="39">
        <v>54.88</v>
      </c>
      <c r="BS7" s="39">
        <v>51</v>
      </c>
      <c r="BT7" s="39">
        <v>51.85</v>
      </c>
      <c r="BU7" s="39">
        <v>90.69</v>
      </c>
      <c r="BV7" s="39">
        <v>90.64</v>
      </c>
      <c r="BW7" s="39">
        <v>93.66</v>
      </c>
      <c r="BX7" s="39">
        <v>92.76</v>
      </c>
      <c r="BY7" s="39">
        <v>93.28</v>
      </c>
      <c r="BZ7" s="39">
        <v>105.59</v>
      </c>
      <c r="CA7" s="39">
        <v>352.03</v>
      </c>
      <c r="CB7" s="39">
        <v>361.95</v>
      </c>
      <c r="CC7" s="39">
        <v>345.06</v>
      </c>
      <c r="CD7" s="39">
        <v>370.05</v>
      </c>
      <c r="CE7" s="39">
        <v>365.51</v>
      </c>
      <c r="CF7" s="39">
        <v>211.08</v>
      </c>
      <c r="CG7" s="39">
        <v>213.52</v>
      </c>
      <c r="CH7" s="39">
        <v>208.21</v>
      </c>
      <c r="CI7" s="39">
        <v>208.67</v>
      </c>
      <c r="CJ7" s="39">
        <v>208.29</v>
      </c>
      <c r="CK7" s="39">
        <v>163.27000000000001</v>
      </c>
      <c r="CL7" s="39">
        <v>67.02</v>
      </c>
      <c r="CM7" s="39">
        <v>64.88</v>
      </c>
      <c r="CN7" s="39">
        <v>66.31</v>
      </c>
      <c r="CO7" s="39">
        <v>64.53</v>
      </c>
      <c r="CP7" s="39">
        <v>65.36</v>
      </c>
      <c r="CQ7" s="39">
        <v>49.69</v>
      </c>
      <c r="CR7" s="39">
        <v>49.77</v>
      </c>
      <c r="CS7" s="39">
        <v>49.22</v>
      </c>
      <c r="CT7" s="39">
        <v>49.08</v>
      </c>
      <c r="CU7" s="39">
        <v>49.32</v>
      </c>
      <c r="CV7" s="39">
        <v>59.94</v>
      </c>
      <c r="CW7" s="39">
        <v>78.12</v>
      </c>
      <c r="CX7" s="39">
        <v>78.72</v>
      </c>
      <c r="CY7" s="39">
        <v>76.540000000000006</v>
      </c>
      <c r="CZ7" s="39">
        <v>83.11</v>
      </c>
      <c r="DA7" s="39">
        <v>81.06</v>
      </c>
      <c r="DB7" s="39">
        <v>80.010000000000005</v>
      </c>
      <c r="DC7" s="39">
        <v>79.98</v>
      </c>
      <c r="DD7" s="39">
        <v>79.48</v>
      </c>
      <c r="DE7" s="39">
        <v>79.3</v>
      </c>
      <c r="DF7" s="39">
        <v>79.34</v>
      </c>
      <c r="DG7" s="39">
        <v>90.22</v>
      </c>
      <c r="DH7" s="39">
        <v>34.82</v>
      </c>
      <c r="DI7" s="39">
        <v>35.94</v>
      </c>
      <c r="DJ7" s="39">
        <v>36.65</v>
      </c>
      <c r="DK7" s="39">
        <v>38.92</v>
      </c>
      <c r="DL7" s="39">
        <v>40.17</v>
      </c>
      <c r="DM7" s="39">
        <v>35.18</v>
      </c>
      <c r="DN7" s="39">
        <v>36.43</v>
      </c>
      <c r="DO7" s="39">
        <v>46.12</v>
      </c>
      <c r="DP7" s="39">
        <v>47.44</v>
      </c>
      <c r="DQ7" s="39">
        <v>48.3</v>
      </c>
      <c r="DR7" s="39">
        <v>47.91</v>
      </c>
      <c r="DS7" s="39">
        <v>1.59</v>
      </c>
      <c r="DT7" s="39">
        <v>1.55</v>
      </c>
      <c r="DU7" s="39">
        <v>1.53</v>
      </c>
      <c r="DV7" s="39">
        <v>0.56000000000000005</v>
      </c>
      <c r="DW7" s="39">
        <v>0.56000000000000005</v>
      </c>
      <c r="DX7" s="39">
        <v>8.41</v>
      </c>
      <c r="DY7" s="39">
        <v>8.7200000000000006</v>
      </c>
      <c r="DZ7" s="39">
        <v>9.86</v>
      </c>
      <c r="EA7" s="39">
        <v>11.16</v>
      </c>
      <c r="EB7" s="39">
        <v>12.43</v>
      </c>
      <c r="EC7" s="39">
        <v>15</v>
      </c>
      <c r="ED7" s="39">
        <v>0.06</v>
      </c>
      <c r="EE7" s="39">
        <v>1.45</v>
      </c>
      <c r="EF7" s="39">
        <v>3.25</v>
      </c>
      <c r="EG7" s="39">
        <v>0.38</v>
      </c>
      <c r="EH7" s="39">
        <v>1.05</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2018-02-26T06:49:42Z</dcterms:modified>
</cp:coreProperties>
</file>