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610" windowHeight="11640"/>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<sst xmlns="http://schemas.openxmlformats.org/spreadsheetml/2006/main" count="320" uniqueCount="120">
  <si>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</si>
  <si>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</si>
  <si>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</si>
  <si>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</si>
  <si>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</si>
  <si>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</si>
  <si>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</si>
  <si>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</si>
  <si>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</si>
  <si>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</si>
  <si>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</si>
  <si>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</si>
  <si>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</si>
  <si>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</si>
  <si>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</si>
  <si>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</si>
  <si>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</si>
  <si>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</si>
  <si>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</si>
  <si>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</si>
  <si>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</si>
  <si>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</si>
  <si>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</si>
  <si>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</si>
  <si>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</si>
  <si>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</si>
  <si>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</si>
  <si>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</si>
  <si>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</si>
  <si>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</si>
  <si>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</si>
  <si>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</si>
  <si>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</si>
  <si>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</si>
  <si>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</si>
  <si>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</si>
  <si>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</si>
  <si>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</si>
  <si>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</si>
  <si>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</si>
  <si>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</si>
  <si>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</si>
  <si>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</si>
  <si>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</si>
  <si>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</si>
  <si>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</si>
  <si>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</si>
  <si>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</si>
  <si>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</si>
  <si>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</si>
  <si>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</si>
  <si>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</si>
  <si>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</si>
  <si>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</si>
  <si>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</si>
  <si>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</si>
  <si>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</si>
  <si>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</si>
  <si>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</si>
  <si>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</si>
  <si>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</si>
  <si>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</si>
  <si>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</si>
  <si>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</si>
  <si>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</si>
  <si>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</si>
  <si>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</si>
  <si>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</si>
  <si>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</si>
  <si>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</si>
  <si>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</si>
  <si>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</si>
  <si>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</si>
  <si>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</si>
  <si>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</si>
  <si>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</si>
  <si>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</si>
  <si>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</si>
  <si>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</si>
  <si>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</si>
  <si>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</si>
  <si>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</si>
  <si>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</si>
  <si>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</si>
  <si>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</si>
  <si>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</si>
  <si>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</si>
  <si>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</si>
  <si>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</si>
  <si>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</si>
  <si>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</si>
  <si>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</si>
  <si>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</si>
  <si>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</si>
  <si>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</si>
  <si>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</si>
  <si>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</si>
  <si>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</si>
  <si>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</si>
  <si>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</si>
  <si>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</si>
  <si>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</si>
  <si>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</si>
  <si>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</si>
  <si>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</si>
  <si>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矢祭町</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</si>
  <si>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</si>
  <si>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</si>
  <si>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</si>
  <si>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</si>
  <si>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</si>
  <si>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</si>
  <si>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</si>
  <si>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</si>
  <si>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</si>
  <si>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</si>
  <si>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当町では平成28年度より、簡易水道事業から上水道事業への移行した。企業会計が導入される中で、現状、町の方針としては減価償却に伴う料金の改定は視野に入れていないので、さらなる有収率の向上及び財源の確保のため、老朽管路の更新、滞納整理を進めていきたい。</t>
    <phoneticPr fontId="4"/>
  </si>
  <si>
    <t>　矢祭町水道事業は２つの簡易水道施設と６つの給水施設により運営している。経常収支比率は145.84％と類似団体より高くなっているが、料金回収率が61.03％と類似団体を大きく下回っている。料金収納率が下がる一方で、一般会計からの補助金で経営を賄っていることが伺われる。同様に給水原価も類似団体を下回る。現在、長く落ちていた収納率を上げるため徴収体制を強化して、有収率及び自主財源の確保を図っている。累積欠損比率、流動比率については問題はないが、企業債残高高対給水収益比率が997.26％と高く、過去に老朽管更新に借りた残債が多いことを示している。料金収入でまかなえているうちはよいが、後年度を考えると一般会計の財政担当と協議の上、減債基金等を使用した繰り上げ償還も視野に入れていく。</t>
    <rPh sb="36" eb="38">
      <t>ケイジョウ</t>
    </rPh>
    <rPh sb="38" eb="40">
      <t>シュウシ</t>
    </rPh>
    <rPh sb="40" eb="42">
      <t>ヒリツ</t>
    </rPh>
    <rPh sb="51" eb="53">
      <t>ルイジ</t>
    </rPh>
    <rPh sb="53" eb="55">
      <t>ダンタイ</t>
    </rPh>
    <rPh sb="57" eb="58">
      <t>タカ</t>
    </rPh>
    <rPh sb="66" eb="68">
      <t>リョウキン</t>
    </rPh>
    <rPh sb="68" eb="70">
      <t>カイシュウ</t>
    </rPh>
    <rPh sb="70" eb="71">
      <t>リツ</t>
    </rPh>
    <rPh sb="79" eb="81">
      <t>ルイジ</t>
    </rPh>
    <rPh sb="81" eb="83">
      <t>ダンタイ</t>
    </rPh>
    <rPh sb="84" eb="85">
      <t>オオ</t>
    </rPh>
    <rPh sb="87" eb="89">
      <t>シタマワ</t>
    </rPh>
    <rPh sb="94" eb="96">
      <t>リョウキン</t>
    </rPh>
    <rPh sb="96" eb="98">
      <t>シュウノウ</t>
    </rPh>
    <rPh sb="98" eb="99">
      <t>リツ</t>
    </rPh>
    <rPh sb="100" eb="101">
      <t>サ</t>
    </rPh>
    <rPh sb="103" eb="105">
      <t>イッポウ</t>
    </rPh>
    <rPh sb="107" eb="109">
      <t>イッパン</t>
    </rPh>
    <rPh sb="109" eb="111">
      <t>カイケイ</t>
    </rPh>
    <rPh sb="114" eb="117">
      <t>ホジョキン</t>
    </rPh>
    <rPh sb="118" eb="120">
      <t>ケイエイ</t>
    </rPh>
    <rPh sb="121" eb="122">
      <t>マカナ</t>
    </rPh>
    <rPh sb="129" eb="130">
      <t>ウカガ</t>
    </rPh>
    <rPh sb="134" eb="136">
      <t>ドウヨウ</t>
    </rPh>
    <rPh sb="142" eb="144">
      <t>ルイジ</t>
    </rPh>
    <rPh sb="144" eb="146">
      <t>ダンタイ</t>
    </rPh>
    <rPh sb="147" eb="149">
      <t>シタマワ</t>
    </rPh>
    <rPh sb="151" eb="153">
      <t>ゲンザイ</t>
    </rPh>
    <rPh sb="154" eb="155">
      <t>ナガ</t>
    </rPh>
    <rPh sb="156" eb="157">
      <t>オ</t>
    </rPh>
    <rPh sb="161" eb="163">
      <t>シュウノウ</t>
    </rPh>
    <rPh sb="163" eb="164">
      <t>リツ</t>
    </rPh>
    <rPh sb="165" eb="166">
      <t>ア</t>
    </rPh>
    <rPh sb="170" eb="172">
      <t>チョウシュウ</t>
    </rPh>
    <rPh sb="172" eb="174">
      <t>タイセイ</t>
    </rPh>
    <rPh sb="175" eb="177">
      <t>キョウカ</t>
    </rPh>
    <rPh sb="180" eb="183">
      <t>ユウシュウリツ</t>
    </rPh>
    <rPh sb="183" eb="184">
      <t>オヨ</t>
    </rPh>
    <rPh sb="185" eb="187">
      <t>ジシュ</t>
    </rPh>
    <rPh sb="187" eb="189">
      <t>ザイゲン</t>
    </rPh>
    <rPh sb="190" eb="192">
      <t>カクホ</t>
    </rPh>
    <rPh sb="193" eb="194">
      <t>ハカ</t>
    </rPh>
    <rPh sb="199" eb="201">
      <t>ルイセキ</t>
    </rPh>
    <rPh sb="201" eb="203">
      <t>ケッソン</t>
    </rPh>
    <rPh sb="203" eb="205">
      <t>ヒリツ</t>
    </rPh>
    <rPh sb="206" eb="208">
      <t>リュウドウ</t>
    </rPh>
    <rPh sb="208" eb="210">
      <t>ヒリツ</t>
    </rPh>
    <rPh sb="215" eb="217">
      <t>モンダイ</t>
    </rPh>
    <rPh sb="222" eb="224">
      <t>キギョウ</t>
    </rPh>
    <rPh sb="224" eb="225">
      <t>サイ</t>
    </rPh>
    <rPh sb="225" eb="227">
      <t>ザンダカ</t>
    </rPh>
    <rPh sb="227" eb="228">
      <t>コウ</t>
    </rPh>
    <rPh sb="228" eb="229">
      <t>タイ</t>
    </rPh>
    <rPh sb="229" eb="231">
      <t>キュウスイ</t>
    </rPh>
    <rPh sb="231" eb="233">
      <t>シュウエキ</t>
    </rPh>
    <rPh sb="233" eb="235">
      <t>ヒリツ</t>
    </rPh>
    <rPh sb="244" eb="245">
      <t>タカ</t>
    </rPh>
    <rPh sb="247" eb="249">
      <t>カコ</t>
    </rPh>
    <rPh sb="250" eb="252">
      <t>ロウキュウ</t>
    </rPh>
    <rPh sb="252" eb="253">
      <t>カン</t>
    </rPh>
    <rPh sb="253" eb="255">
      <t>コウシン</t>
    </rPh>
    <rPh sb="256" eb="257">
      <t>カ</t>
    </rPh>
    <rPh sb="259" eb="261">
      <t>ザンサイ</t>
    </rPh>
    <rPh sb="262" eb="263">
      <t>オオ</t>
    </rPh>
    <rPh sb="267" eb="268">
      <t>シメ</t>
    </rPh>
    <rPh sb="273" eb="275">
      <t>リョウキン</t>
    </rPh>
    <rPh sb="275" eb="277">
      <t>シュウニュウ</t>
    </rPh>
    <rPh sb="292" eb="295">
      <t>コウネンド</t>
    </rPh>
    <rPh sb="296" eb="297">
      <t>カンガ</t>
    </rPh>
    <rPh sb="300" eb="302">
      <t>イッパン</t>
    </rPh>
    <rPh sb="302" eb="304">
      <t>カイケイ</t>
    </rPh>
    <rPh sb="305" eb="307">
      <t>ザイセイ</t>
    </rPh>
    <rPh sb="307" eb="309">
      <t>タントウ</t>
    </rPh>
    <rPh sb="310" eb="312">
      <t>キョウギ</t>
    </rPh>
    <rPh sb="313" eb="314">
      <t>ウエ</t>
    </rPh>
    <rPh sb="315" eb="317">
      <t>ゲンサイ</t>
    </rPh>
    <rPh sb="317" eb="319">
      <t>キキン</t>
    </rPh>
    <rPh sb="319" eb="320">
      <t>トウ</t>
    </rPh>
    <rPh sb="321" eb="323">
      <t>シヨウ</t>
    </rPh>
    <rPh sb="325" eb="326">
      <t>ク</t>
    </rPh>
    <rPh sb="327" eb="328">
      <t>ア</t>
    </rPh>
    <rPh sb="329" eb="331">
      <t>ショウカン</t>
    </rPh>
    <rPh sb="332" eb="334">
      <t>シヤ</t>
    </rPh>
    <rPh sb="335" eb="336">
      <t>イ</t>
    </rPh>
    <phoneticPr fontId="4"/>
  </si>
  <si>
    <t>非設置</t>
    <rPh sb="0" eb="1">
      <t>ヒ</t>
    </rPh>
    <rPh sb="1" eb="3">
      <t>セッチ</t>
    </rPh>
    <phoneticPr fontId="4"/>
  </si>
  <si>
    <t>　有形固定資産減価償却費率については類似団体と相違ない。管路経年比率については法定耐用年数を過ぎた管路が少なく数値には出て来ない。管路更新率においても更新距離が短いため同様である。しかし耐用年数に迫る管路や年数不明の管路も多く存在するため、布設箇所の状況等を踏まえ、更新を行っていきたい。当町ではまだ石綿管を残す地域があり、平成14年度から毎年計画的に塩化ビニール管への布設替えを行っている。平成26年度より布設替えを行う距離を増やし、残石綿管は約3,000ｍ程度にはなってきているが、補助事業等を利用して、基幹改良を今後も続けていきたい。また、資金の関係上塩ビ管を敷設しているが、ダグタイル鋳鉄管やポリエチレン管など耐震に対応した管種も視野に入れるべく、資金繰りを行いたい。</t>
    <rPh sb="1" eb="3">
      <t>ユウケイ</t>
    </rPh>
    <rPh sb="3" eb="5">
      <t>コテイ</t>
    </rPh>
    <rPh sb="5" eb="7">
      <t>シサン</t>
    </rPh>
    <rPh sb="7" eb="9">
      <t>ゲンカ</t>
    </rPh>
    <rPh sb="9" eb="11">
      <t>ショウキャク</t>
    </rPh>
    <rPh sb="11" eb="12">
      <t>ヒ</t>
    </rPh>
    <rPh sb="12" eb="13">
      <t>リツ</t>
    </rPh>
    <rPh sb="18" eb="20">
      <t>ルイジ</t>
    </rPh>
    <rPh sb="20" eb="22">
      <t>ダンタイ</t>
    </rPh>
    <rPh sb="23" eb="25">
      <t>ソウイ</t>
    </rPh>
    <rPh sb="28" eb="30">
      <t>カンロ</t>
    </rPh>
    <rPh sb="30" eb="32">
      <t>ケイネン</t>
    </rPh>
    <rPh sb="32" eb="34">
      <t>ヒリツ</t>
    </rPh>
    <rPh sb="39" eb="41">
      <t>ホウテイ</t>
    </rPh>
    <rPh sb="41" eb="43">
      <t>タイヨウ</t>
    </rPh>
    <rPh sb="43" eb="45">
      <t>ネンスウ</t>
    </rPh>
    <rPh sb="46" eb="47">
      <t>ス</t>
    </rPh>
    <rPh sb="49" eb="51">
      <t>カンロ</t>
    </rPh>
    <rPh sb="52" eb="53">
      <t>スク</t>
    </rPh>
    <rPh sb="55" eb="57">
      <t>スウチ</t>
    </rPh>
    <rPh sb="59" eb="60">
      <t>デ</t>
    </rPh>
    <rPh sb="61" eb="62">
      <t>コ</t>
    </rPh>
    <rPh sb="65" eb="67">
      <t>カンロ</t>
    </rPh>
    <rPh sb="67" eb="69">
      <t>コウシン</t>
    </rPh>
    <rPh sb="69" eb="70">
      <t>リツ</t>
    </rPh>
    <rPh sb="75" eb="77">
      <t>コウシン</t>
    </rPh>
    <rPh sb="77" eb="79">
      <t>キョリ</t>
    </rPh>
    <rPh sb="80" eb="81">
      <t>ミジカ</t>
    </rPh>
    <rPh sb="84" eb="86">
      <t>ドウヨウ</t>
    </rPh>
    <rPh sb="93" eb="95">
      <t>タイヨウ</t>
    </rPh>
    <rPh sb="95" eb="97">
      <t>ネンスウ</t>
    </rPh>
    <rPh sb="98" eb="99">
      <t>セマ</t>
    </rPh>
    <rPh sb="100" eb="102">
      <t>カンロ</t>
    </rPh>
    <rPh sb="103" eb="105">
      <t>ネンスウ</t>
    </rPh>
    <rPh sb="105" eb="107">
      <t>フメイ</t>
    </rPh>
    <rPh sb="108" eb="110">
      <t>カンロ</t>
    </rPh>
    <rPh sb="111" eb="112">
      <t>オオ</t>
    </rPh>
    <rPh sb="113" eb="115">
      <t>ソンザイ</t>
    </rPh>
    <rPh sb="120" eb="122">
      <t>フセツ</t>
    </rPh>
    <rPh sb="122" eb="124">
      <t>カショ</t>
    </rPh>
    <rPh sb="125" eb="127">
      <t>ジョウキョウ</t>
    </rPh>
    <rPh sb="127" eb="128">
      <t>トウ</t>
    </rPh>
    <rPh sb="129" eb="130">
      <t>フ</t>
    </rPh>
    <rPh sb="133" eb="135">
      <t>コウシン</t>
    </rPh>
    <rPh sb="136" eb="13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</si>
</sst>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49170304"/>
        <c:axId val="4921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0.46</c:v>
                </c:pt>
              </c:numCache>
            </c:numRef>
          </c:val>
          <c:smooth val="0"/>
        </c:ser>
        <c:dLbls>
          <c:showLegendKey val="0"/>
          <c:showVal val="0"/>
          <c:showCatName val="0"/>
          <c:showSerName val="0"/>
          <c:showPercent val="0"/>
          <c:showBubbleSize val="0"/>
        </c:dLbls>
        <c:marker val="1"/>
        <c:smooth val="0"/>
        <c:axId val="49170304"/>
        <c:axId val="49214592"/>
      </c:lineChart>
      <c:dateAx>
        <c:axId val="49170304"/>
        <c:scaling>
          <c:orientation val="minMax"/>
        </c:scaling>
        <c:delete val="1"/>
        <c:axPos val="b"/>
        <c:numFmt formatCode="ge" sourceLinked="1"/>
        <c:majorTickMark val="none"/>
        <c:minorTickMark val="none"/>
        <c:tickLblPos val="none"/>
        <c:crossAx val="49214592"/>
        <c:crosses val="autoZero"/>
        <c:auto val="1"/>
        <c:lblOffset val="100"/>
        <c:baseTimeUnit val="years"/>
      </c:dateAx>
      <c:valAx>
        <c:axId val="4921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7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0</c:v>
                </c:pt>
                <c:pt idx="1">
                  <c:v>0</c:v>
                </c:pt>
                <c:pt idx="2">
                  <c:v>0</c:v>
                </c:pt>
                <c:pt idx="3">
                  <c:v>0</c:v>
                </c:pt>
                <c:pt idx="4">
                  <c:v>57.45</c:v>
                </c:pt>
              </c:numCache>
            </c:numRef>
          </c:val>
        </c:ser>
        <c:dLbls>
          <c:showLegendKey val="0"/>
          <c:showVal val="0"/>
          <c:showCatName val="0"/>
          <c:showSerName val="0"/>
          <c:showPercent val="0"/>
          <c:showBubbleSize val="0"/>
        </c:dLbls>
        <c:gapWidth val="150"/>
        <c:axId val="72177536"/>
        <c:axId val="7220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49.32</c:v>
                </c:pt>
              </c:numCache>
            </c:numRef>
          </c:val>
          <c:smooth val="0"/>
        </c:ser>
        <c:dLbls>
          <c:showLegendKey val="0"/>
          <c:showVal val="0"/>
          <c:showCatName val="0"/>
          <c:showSerName val="0"/>
          <c:showPercent val="0"/>
          <c:showBubbleSize val="0"/>
        </c:dLbls>
        <c:marker val="1"/>
        <c:smooth val="0"/>
        <c:axId val="72177536"/>
        <c:axId val="72204288"/>
      </c:lineChart>
      <c:dateAx>
        <c:axId val="72177536"/>
        <c:scaling>
          <c:orientation val="minMax"/>
        </c:scaling>
        <c:delete val="1"/>
        <c:axPos val="b"/>
        <c:numFmt formatCode="ge" sourceLinked="1"/>
        <c:majorTickMark val="none"/>
        <c:minorTickMark val="none"/>
        <c:tickLblPos val="none"/>
        <c:crossAx val="72204288"/>
        <c:crosses val="autoZero"/>
        <c:auto val="1"/>
        <c:lblOffset val="100"/>
        <c:baseTimeUnit val="years"/>
      </c:dateAx>
      <c:valAx>
        <c:axId val="7220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7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0</c:v>
                </c:pt>
                <c:pt idx="1">
                  <c:v>0</c:v>
                </c:pt>
                <c:pt idx="2">
                  <c:v>0</c:v>
                </c:pt>
                <c:pt idx="3">
                  <c:v>0</c:v>
                </c:pt>
                <c:pt idx="4">
                  <c:v>76.53</c:v>
                </c:pt>
              </c:numCache>
            </c:numRef>
          </c:val>
        </c:ser>
        <c:dLbls>
          <c:showLegendKey val="0"/>
          <c:showVal val="0"/>
          <c:showCatName val="0"/>
          <c:showSerName val="0"/>
          <c:showPercent val="0"/>
          <c:showBubbleSize val="0"/>
        </c:dLbls>
        <c:gapWidth val="150"/>
        <c:axId val="72218112"/>
        <c:axId val="7222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79.34</c:v>
                </c:pt>
              </c:numCache>
            </c:numRef>
          </c:val>
          <c:smooth val="0"/>
        </c:ser>
        <c:dLbls>
          <c:showLegendKey val="0"/>
          <c:showVal val="0"/>
          <c:showCatName val="0"/>
          <c:showSerName val="0"/>
          <c:showPercent val="0"/>
          <c:showBubbleSize val="0"/>
        </c:dLbls>
        <c:marker val="1"/>
        <c:smooth val="0"/>
        <c:axId val="72218112"/>
        <c:axId val="72220032"/>
      </c:lineChart>
      <c:dateAx>
        <c:axId val="72218112"/>
        <c:scaling>
          <c:orientation val="minMax"/>
        </c:scaling>
        <c:delete val="1"/>
        <c:axPos val="b"/>
        <c:numFmt formatCode="ge" sourceLinked="1"/>
        <c:majorTickMark val="none"/>
        <c:minorTickMark val="none"/>
        <c:tickLblPos val="none"/>
        <c:crossAx val="72220032"/>
        <c:crosses val="autoZero"/>
        <c:auto val="1"/>
        <c:lblOffset val="100"/>
        <c:baseTimeUnit val="years"/>
      </c:dateAx>
      <c:valAx>
        <c:axId val="7222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1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0</c:v>
                </c:pt>
                <c:pt idx="1">
                  <c:v>0</c:v>
                </c:pt>
                <c:pt idx="2">
                  <c:v>0</c:v>
                </c:pt>
                <c:pt idx="3">
                  <c:v>0</c:v>
                </c:pt>
                <c:pt idx="4">
                  <c:v>145.84</c:v>
                </c:pt>
              </c:numCache>
            </c:numRef>
          </c:val>
        </c:ser>
        <c:dLbls>
          <c:showLegendKey val="0"/>
          <c:showVal val="0"/>
          <c:showCatName val="0"/>
          <c:showSerName val="0"/>
          <c:showPercent val="0"/>
          <c:showBubbleSize val="0"/>
        </c:dLbls>
        <c:gapWidth val="150"/>
        <c:axId val="49252224"/>
        <c:axId val="4926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107.95</c:v>
                </c:pt>
              </c:numCache>
            </c:numRef>
          </c:val>
          <c:smooth val="0"/>
        </c:ser>
        <c:dLbls>
          <c:showLegendKey val="0"/>
          <c:showVal val="0"/>
          <c:showCatName val="0"/>
          <c:showSerName val="0"/>
          <c:showPercent val="0"/>
          <c:showBubbleSize val="0"/>
        </c:dLbls>
        <c:marker val="1"/>
        <c:smooth val="0"/>
        <c:axId val="49252224"/>
        <c:axId val="49263360"/>
      </c:lineChart>
      <c:dateAx>
        <c:axId val="49252224"/>
        <c:scaling>
          <c:orientation val="minMax"/>
        </c:scaling>
        <c:delete val="1"/>
        <c:axPos val="b"/>
        <c:numFmt formatCode="ge" sourceLinked="1"/>
        <c:majorTickMark val="none"/>
        <c:minorTickMark val="none"/>
        <c:tickLblPos val="none"/>
        <c:crossAx val="49263360"/>
        <c:crosses val="autoZero"/>
        <c:auto val="1"/>
        <c:lblOffset val="100"/>
        <c:baseTimeUnit val="years"/>
      </c:dateAx>
      <c:valAx>
        <c:axId val="49263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25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0</c:v>
                </c:pt>
                <c:pt idx="1">
                  <c:v>0</c:v>
                </c:pt>
                <c:pt idx="2">
                  <c:v>0</c:v>
                </c:pt>
                <c:pt idx="3">
                  <c:v>0</c:v>
                </c:pt>
                <c:pt idx="4">
                  <c:v>46.49</c:v>
                </c:pt>
              </c:numCache>
            </c:numRef>
          </c:val>
        </c:ser>
        <c:dLbls>
          <c:showLegendKey val="0"/>
          <c:showVal val="0"/>
          <c:showCatName val="0"/>
          <c:showSerName val="0"/>
          <c:showPercent val="0"/>
          <c:showBubbleSize val="0"/>
        </c:dLbls>
        <c:gapWidth val="150"/>
        <c:axId val="72141440"/>
        <c:axId val="7216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48.3</c:v>
                </c:pt>
              </c:numCache>
            </c:numRef>
          </c:val>
          <c:smooth val="0"/>
        </c:ser>
        <c:dLbls>
          <c:showLegendKey val="0"/>
          <c:showVal val="0"/>
          <c:showCatName val="0"/>
          <c:showSerName val="0"/>
          <c:showPercent val="0"/>
          <c:showBubbleSize val="0"/>
        </c:dLbls>
        <c:marker val="1"/>
        <c:smooth val="0"/>
        <c:axId val="72141440"/>
        <c:axId val="72164096"/>
      </c:lineChart>
      <c:dateAx>
        <c:axId val="72141440"/>
        <c:scaling>
          <c:orientation val="minMax"/>
        </c:scaling>
        <c:delete val="1"/>
        <c:axPos val="b"/>
        <c:numFmt formatCode="ge" sourceLinked="1"/>
        <c:majorTickMark val="none"/>
        <c:minorTickMark val="none"/>
        <c:tickLblPos val="none"/>
        <c:crossAx val="72164096"/>
        <c:crosses val="autoZero"/>
        <c:auto val="1"/>
        <c:lblOffset val="100"/>
        <c:baseTimeUnit val="years"/>
      </c:dateAx>
      <c:valAx>
        <c:axId val="7216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75469184"/>
        <c:axId val="7547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12.43</c:v>
                </c:pt>
              </c:numCache>
            </c:numRef>
          </c:val>
          <c:smooth val="0"/>
        </c:ser>
        <c:dLbls>
          <c:showLegendKey val="0"/>
          <c:showVal val="0"/>
          <c:showCatName val="0"/>
          <c:showSerName val="0"/>
          <c:showPercent val="0"/>
          <c:showBubbleSize val="0"/>
        </c:dLbls>
        <c:marker val="1"/>
        <c:smooth val="0"/>
        <c:axId val="75469184"/>
        <c:axId val="75471104"/>
      </c:lineChart>
      <c:dateAx>
        <c:axId val="75469184"/>
        <c:scaling>
          <c:orientation val="minMax"/>
        </c:scaling>
        <c:delete val="1"/>
        <c:axPos val="b"/>
        <c:numFmt formatCode="ge" sourceLinked="1"/>
        <c:majorTickMark val="none"/>
        <c:minorTickMark val="none"/>
        <c:tickLblPos val="none"/>
        <c:crossAx val="75471104"/>
        <c:crosses val="autoZero"/>
        <c:auto val="1"/>
        <c:lblOffset val="100"/>
        <c:baseTimeUnit val="years"/>
      </c:dateAx>
      <c:valAx>
        <c:axId val="7547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6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75489280"/>
        <c:axId val="7549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12.44</c:v>
                </c:pt>
              </c:numCache>
            </c:numRef>
          </c:val>
          <c:smooth val="0"/>
        </c:ser>
        <c:dLbls>
          <c:showLegendKey val="0"/>
          <c:showVal val="0"/>
          <c:showCatName val="0"/>
          <c:showSerName val="0"/>
          <c:showPercent val="0"/>
          <c:showBubbleSize val="0"/>
        </c:dLbls>
        <c:marker val="1"/>
        <c:smooth val="0"/>
        <c:axId val="75489280"/>
        <c:axId val="75491968"/>
      </c:lineChart>
      <c:dateAx>
        <c:axId val="75489280"/>
        <c:scaling>
          <c:orientation val="minMax"/>
        </c:scaling>
        <c:delete val="1"/>
        <c:axPos val="b"/>
        <c:numFmt formatCode="ge" sourceLinked="1"/>
        <c:majorTickMark val="none"/>
        <c:minorTickMark val="none"/>
        <c:tickLblPos val="none"/>
        <c:crossAx val="75491968"/>
        <c:crosses val="autoZero"/>
        <c:auto val="1"/>
        <c:lblOffset val="100"/>
        <c:baseTimeUnit val="years"/>
      </c:dateAx>
      <c:valAx>
        <c:axId val="75491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4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0</c:v>
                </c:pt>
                <c:pt idx="1">
                  <c:v>0</c:v>
                </c:pt>
                <c:pt idx="2">
                  <c:v>0</c:v>
                </c:pt>
                <c:pt idx="3">
                  <c:v>0</c:v>
                </c:pt>
                <c:pt idx="4">
                  <c:v>213.68</c:v>
                </c:pt>
              </c:numCache>
            </c:numRef>
          </c:val>
        </c:ser>
        <c:dLbls>
          <c:showLegendKey val="0"/>
          <c:showVal val="0"/>
          <c:showCatName val="0"/>
          <c:showSerName val="0"/>
          <c:showPercent val="0"/>
          <c:showBubbleSize val="0"/>
        </c:dLbls>
        <c:gapWidth val="150"/>
        <c:axId val="106252928"/>
        <c:axId val="11363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371.89</c:v>
                </c:pt>
              </c:numCache>
            </c:numRef>
          </c:val>
          <c:smooth val="0"/>
        </c:ser>
        <c:dLbls>
          <c:showLegendKey val="0"/>
          <c:showVal val="0"/>
          <c:showCatName val="0"/>
          <c:showSerName val="0"/>
          <c:showPercent val="0"/>
          <c:showBubbleSize val="0"/>
        </c:dLbls>
        <c:marker val="1"/>
        <c:smooth val="0"/>
        <c:axId val="106252928"/>
        <c:axId val="113636096"/>
      </c:lineChart>
      <c:dateAx>
        <c:axId val="106252928"/>
        <c:scaling>
          <c:orientation val="minMax"/>
        </c:scaling>
        <c:delete val="1"/>
        <c:axPos val="b"/>
        <c:numFmt formatCode="ge" sourceLinked="1"/>
        <c:majorTickMark val="none"/>
        <c:minorTickMark val="none"/>
        <c:tickLblPos val="none"/>
        <c:crossAx val="113636096"/>
        <c:crosses val="autoZero"/>
        <c:auto val="1"/>
        <c:lblOffset val="100"/>
        <c:baseTimeUnit val="years"/>
      </c:dateAx>
      <c:valAx>
        <c:axId val="113636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625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0</c:v>
                </c:pt>
                <c:pt idx="1">
                  <c:v>0</c:v>
                </c:pt>
                <c:pt idx="2">
                  <c:v>0</c:v>
                </c:pt>
                <c:pt idx="3">
                  <c:v>0</c:v>
                </c:pt>
                <c:pt idx="4">
                  <c:v>997.26</c:v>
                </c:pt>
              </c:numCache>
            </c:numRef>
          </c:val>
        </c:ser>
        <c:dLbls>
          <c:showLegendKey val="0"/>
          <c:showVal val="0"/>
          <c:showCatName val="0"/>
          <c:showSerName val="0"/>
          <c:showPercent val="0"/>
          <c:showBubbleSize val="0"/>
        </c:dLbls>
        <c:gapWidth val="150"/>
        <c:axId val="140953472"/>
        <c:axId val="14371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483.11</c:v>
                </c:pt>
              </c:numCache>
            </c:numRef>
          </c:val>
          <c:smooth val="0"/>
        </c:ser>
        <c:dLbls>
          <c:showLegendKey val="0"/>
          <c:showVal val="0"/>
          <c:showCatName val="0"/>
          <c:showSerName val="0"/>
          <c:showPercent val="0"/>
          <c:showBubbleSize val="0"/>
        </c:dLbls>
        <c:marker val="1"/>
        <c:smooth val="0"/>
        <c:axId val="140953472"/>
        <c:axId val="143712256"/>
      </c:lineChart>
      <c:dateAx>
        <c:axId val="140953472"/>
        <c:scaling>
          <c:orientation val="minMax"/>
        </c:scaling>
        <c:delete val="1"/>
        <c:axPos val="b"/>
        <c:numFmt formatCode="ge" sourceLinked="1"/>
        <c:majorTickMark val="none"/>
        <c:minorTickMark val="none"/>
        <c:tickLblPos val="none"/>
        <c:crossAx val="143712256"/>
        <c:crosses val="autoZero"/>
        <c:auto val="1"/>
        <c:lblOffset val="100"/>
        <c:baseTimeUnit val="years"/>
      </c:dateAx>
      <c:valAx>
        <c:axId val="143712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095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0</c:v>
                </c:pt>
                <c:pt idx="1">
                  <c:v>0</c:v>
                </c:pt>
                <c:pt idx="2">
                  <c:v>0</c:v>
                </c:pt>
                <c:pt idx="3">
                  <c:v>0</c:v>
                </c:pt>
                <c:pt idx="4">
                  <c:v>61.03</c:v>
                </c:pt>
              </c:numCache>
            </c:numRef>
          </c:val>
        </c:ser>
        <c:dLbls>
          <c:showLegendKey val="0"/>
          <c:showVal val="0"/>
          <c:showCatName val="0"/>
          <c:showSerName val="0"/>
          <c:showPercent val="0"/>
          <c:showBubbleSize val="0"/>
        </c:dLbls>
        <c:gapWidth val="150"/>
        <c:axId val="145508992"/>
        <c:axId val="14558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93.28</c:v>
                </c:pt>
              </c:numCache>
            </c:numRef>
          </c:val>
          <c:smooth val="0"/>
        </c:ser>
        <c:dLbls>
          <c:showLegendKey val="0"/>
          <c:showVal val="0"/>
          <c:showCatName val="0"/>
          <c:showSerName val="0"/>
          <c:showPercent val="0"/>
          <c:showBubbleSize val="0"/>
        </c:dLbls>
        <c:marker val="1"/>
        <c:smooth val="0"/>
        <c:axId val="145508992"/>
        <c:axId val="145580800"/>
      </c:lineChart>
      <c:dateAx>
        <c:axId val="145508992"/>
        <c:scaling>
          <c:orientation val="minMax"/>
        </c:scaling>
        <c:delete val="1"/>
        <c:axPos val="b"/>
        <c:numFmt formatCode="ge" sourceLinked="1"/>
        <c:majorTickMark val="none"/>
        <c:minorTickMark val="none"/>
        <c:tickLblPos val="none"/>
        <c:crossAx val="145580800"/>
        <c:crosses val="autoZero"/>
        <c:auto val="1"/>
        <c:lblOffset val="100"/>
        <c:baseTimeUnit val="years"/>
      </c:dateAx>
      <c:valAx>
        <c:axId val="14558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0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0</c:v>
                </c:pt>
                <c:pt idx="1">
                  <c:v>0</c:v>
                </c:pt>
                <c:pt idx="2">
                  <c:v>0</c:v>
                </c:pt>
                <c:pt idx="3">
                  <c:v>0</c:v>
                </c:pt>
                <c:pt idx="4">
                  <c:v>210.45</c:v>
                </c:pt>
              </c:numCache>
            </c:numRef>
          </c:val>
        </c:ser>
        <c:dLbls>
          <c:showLegendKey val="0"/>
          <c:showVal val="0"/>
          <c:showCatName val="0"/>
          <c:showSerName val="0"/>
          <c:showPercent val="0"/>
          <c:showBubbleSize val="0"/>
        </c:dLbls>
        <c:gapWidth val="150"/>
        <c:axId val="150715392"/>
        <c:axId val="7215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208.29</c:v>
                </c:pt>
              </c:numCache>
            </c:numRef>
          </c:val>
          <c:smooth val="0"/>
        </c:ser>
        <c:dLbls>
          <c:showLegendKey val="0"/>
          <c:showVal val="0"/>
          <c:showCatName val="0"/>
          <c:showSerName val="0"/>
          <c:showPercent val="0"/>
          <c:showBubbleSize val="0"/>
        </c:dLbls>
        <c:marker val="1"/>
        <c:smooth val="0"/>
        <c:axId val="150715392"/>
        <c:axId val="72155904"/>
      </c:lineChart>
      <c:dateAx>
        <c:axId val="150715392"/>
        <c:scaling>
          <c:orientation val="minMax"/>
        </c:scaling>
        <c:delete val="1"/>
        <c:axPos val="b"/>
        <c:numFmt formatCode="ge" sourceLinked="1"/>
        <c:majorTickMark val="none"/>
        <c:minorTickMark val="none"/>
        <c:tickLblPos val="none"/>
        <c:crossAx val="72155904"/>
        <c:crosses val="autoZero"/>
        <c:auto val="1"/>
        <c:lblOffset val="100"/>
        <c:baseTimeUnit val="years"/>
      </c:dateAx>
      <c:valAx>
        <c:axId val="7215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71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1" zoomScale="80" zoomScaleNormal="80" workbookViewId="0">
      <selection activeCell="CA47" sqref="CA47"/>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福島県　矢祭町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4" t="s">
        <v>118</v>
      </c>
      <c r="AE8" s="84"/>
      <c r="AF8" s="84"/>
      <c r="AG8" s="84"/>
      <c r="AH8" s="84"/>
      <c r="AI8" s="84"/>
      <c r="AJ8" s="84"/>
      <c r="AK8" s="5"/>
      <c r="AL8" s="71">
        <f>データ!$R$6</f>
        <v>6039</v>
      </c>
      <c r="AM8" s="71"/>
      <c r="AN8" s="71"/>
      <c r="AO8" s="71"/>
      <c r="AP8" s="71"/>
      <c r="AQ8" s="71"/>
      <c r="AR8" s="71"/>
      <c r="AS8" s="71"/>
      <c r="AT8" s="67">
        <f>データ!$S$6</f>
        <v>118.27</v>
      </c>
      <c r="AU8" s="68"/>
      <c r="AV8" s="68"/>
      <c r="AW8" s="68"/>
      <c r="AX8" s="68"/>
      <c r="AY8" s="68"/>
      <c r="AZ8" s="68"/>
      <c r="BA8" s="68"/>
      <c r="BB8" s="70">
        <f>データ!$T$6</f>
        <v>51.06</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61.23</v>
      </c>
      <c r="J10" s="68"/>
      <c r="K10" s="68"/>
      <c r="L10" s="68"/>
      <c r="M10" s="68"/>
      <c r="N10" s="68"/>
      <c r="O10" s="69"/>
      <c r="P10" s="70">
        <f>データ!$P$6</f>
        <v>92.94</v>
      </c>
      <c r="Q10" s="70"/>
      <c r="R10" s="70"/>
      <c r="S10" s="70"/>
      <c r="T10" s="70"/>
      <c r="U10" s="70"/>
      <c r="V10" s="70"/>
      <c r="W10" s="71">
        <f>データ!$Q$6</f>
        <v>2490</v>
      </c>
      <c r="X10" s="71"/>
      <c r="Y10" s="71"/>
      <c r="Z10" s="71"/>
      <c r="AA10" s="71"/>
      <c r="AB10" s="71"/>
      <c r="AC10" s="71"/>
      <c r="AD10" s="2"/>
      <c r="AE10" s="2"/>
      <c r="AF10" s="2"/>
      <c r="AG10" s="2"/>
      <c r="AH10" s="5"/>
      <c r="AI10" s="5"/>
      <c r="AJ10" s="5"/>
      <c r="AK10" s="5"/>
      <c r="AL10" s="71">
        <f>データ!$U$6</f>
        <v>5461</v>
      </c>
      <c r="AM10" s="71"/>
      <c r="AN10" s="71"/>
      <c r="AO10" s="71"/>
      <c r="AP10" s="71"/>
      <c r="AQ10" s="71"/>
      <c r="AR10" s="71"/>
      <c r="AS10" s="71"/>
      <c r="AT10" s="67">
        <f>データ!$V$6</f>
        <v>29.9</v>
      </c>
      <c r="AU10" s="68"/>
      <c r="AV10" s="68"/>
      <c r="AW10" s="68"/>
      <c r="AX10" s="68"/>
      <c r="AY10" s="68"/>
      <c r="AZ10" s="68"/>
      <c r="BA10" s="68"/>
      <c r="BB10" s="70">
        <f>データ!$W$6</f>
        <v>182.64</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119</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116</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74829</v>
      </c>
      <c r="D6" s="34">
        <f t="shared" si="3"/>
        <v>46</v>
      </c>
      <c r="E6" s="34">
        <f t="shared" si="3"/>
        <v>1</v>
      </c>
      <c r="F6" s="34">
        <f t="shared" si="3"/>
        <v>0</v>
      </c>
      <c r="G6" s="34">
        <f t="shared" si="3"/>
        <v>1</v>
      </c>
      <c r="H6" s="34" t="str">
        <f t="shared" si="3"/>
        <v>福島県　矢祭町</v>
      </c>
      <c r="I6" s="34" t="str">
        <f t="shared" si="3"/>
        <v>法適用</v>
      </c>
      <c r="J6" s="34" t="str">
        <f t="shared" si="3"/>
        <v>水道事業</v>
      </c>
      <c r="K6" s="34" t="str">
        <f t="shared" si="3"/>
        <v>末端給水事業</v>
      </c>
      <c r="L6" s="34" t="str">
        <f t="shared" si="3"/>
        <v>A8</v>
      </c>
      <c r="M6" s="34">
        <f t="shared" si="3"/>
        <v>0</v>
      </c>
      <c r="N6" s="35" t="str">
        <f t="shared" si="3"/>
        <v>-</v>
      </c>
      <c r="O6" s="35">
        <f t="shared" si="3"/>
        <v>61.23</v>
      </c>
      <c r="P6" s="35">
        <f t="shared" si="3"/>
        <v>92.94</v>
      </c>
      <c r="Q6" s="35">
        <f t="shared" si="3"/>
        <v>2490</v>
      </c>
      <c r="R6" s="35">
        <f t="shared" si="3"/>
        <v>6039</v>
      </c>
      <c r="S6" s="35">
        <f t="shared" si="3"/>
        <v>118.27</v>
      </c>
      <c r="T6" s="35">
        <f t="shared" si="3"/>
        <v>51.06</v>
      </c>
      <c r="U6" s="35">
        <f t="shared" si="3"/>
        <v>5461</v>
      </c>
      <c r="V6" s="35">
        <f t="shared" si="3"/>
        <v>29.9</v>
      </c>
      <c r="W6" s="35">
        <f t="shared" si="3"/>
        <v>182.64</v>
      </c>
      <c r="X6" s="36" t="str">
        <f>IF(X7="",NA(),X7)</f>
        <v>-</v>
      </c>
      <c r="Y6" s="36" t="str">
        <f t="shared" ref="Y6:AG6" si="4">IF(Y7="",NA(),Y7)</f>
        <v>-</v>
      </c>
      <c r="Z6" s="36" t="str">
        <f t="shared" si="4"/>
        <v>-</v>
      </c>
      <c r="AA6" s="36" t="str">
        <f t="shared" si="4"/>
        <v>-</v>
      </c>
      <c r="AB6" s="36">
        <f t="shared" si="4"/>
        <v>145.84</v>
      </c>
      <c r="AC6" s="36" t="str">
        <f t="shared" si="4"/>
        <v>-</v>
      </c>
      <c r="AD6" s="36" t="str">
        <f t="shared" si="4"/>
        <v>-</v>
      </c>
      <c r="AE6" s="36" t="str">
        <f t="shared" si="4"/>
        <v>-</v>
      </c>
      <c r="AF6" s="36" t="str">
        <f t="shared" si="4"/>
        <v>-</v>
      </c>
      <c r="AG6" s="36">
        <f t="shared" si="4"/>
        <v>107.95</v>
      </c>
      <c r="AH6" s="35" t="str">
        <f>IF(AH7="","",IF(AH7="-","【-】","【"&amp;SUBSTITUTE(TEXT(AH7,"#,##0.00"),"-","△")&amp;"】"))</f>
        <v>【114.35】</v>
      </c>
      <c r="AI6" s="36" t="str">
        <f>IF(AI7="",NA(),AI7)</f>
        <v>-</v>
      </c>
      <c r="AJ6" s="36" t="str">
        <f t="shared" ref="AJ6:AR6" si="5">IF(AJ7="",NA(),AJ7)</f>
        <v>-</v>
      </c>
      <c r="AK6" s="36" t="str">
        <f t="shared" si="5"/>
        <v>-</v>
      </c>
      <c r="AL6" s="36" t="str">
        <f t="shared" si="5"/>
        <v>-</v>
      </c>
      <c r="AM6" s="35">
        <f t="shared" si="5"/>
        <v>0</v>
      </c>
      <c r="AN6" s="36" t="str">
        <f t="shared" si="5"/>
        <v>-</v>
      </c>
      <c r="AO6" s="36" t="str">
        <f t="shared" si="5"/>
        <v>-</v>
      </c>
      <c r="AP6" s="36" t="str">
        <f t="shared" si="5"/>
        <v>-</v>
      </c>
      <c r="AQ6" s="36" t="str">
        <f t="shared" si="5"/>
        <v>-</v>
      </c>
      <c r="AR6" s="36">
        <f t="shared" si="5"/>
        <v>12.44</v>
      </c>
      <c r="AS6" s="35" t="str">
        <f>IF(AS7="","",IF(AS7="-","【-】","【"&amp;SUBSTITUTE(TEXT(AS7,"#,##0.00"),"-","△")&amp;"】"))</f>
        <v>【0.79】</v>
      </c>
      <c r="AT6" s="36" t="str">
        <f>IF(AT7="",NA(),AT7)</f>
        <v>-</v>
      </c>
      <c r="AU6" s="36" t="str">
        <f t="shared" ref="AU6:BC6" si="6">IF(AU7="",NA(),AU7)</f>
        <v>-</v>
      </c>
      <c r="AV6" s="36" t="str">
        <f t="shared" si="6"/>
        <v>-</v>
      </c>
      <c r="AW6" s="36" t="str">
        <f t="shared" si="6"/>
        <v>-</v>
      </c>
      <c r="AX6" s="36">
        <f t="shared" si="6"/>
        <v>213.68</v>
      </c>
      <c r="AY6" s="36" t="str">
        <f t="shared" si="6"/>
        <v>-</v>
      </c>
      <c r="AZ6" s="36" t="str">
        <f t="shared" si="6"/>
        <v>-</v>
      </c>
      <c r="BA6" s="36" t="str">
        <f t="shared" si="6"/>
        <v>-</v>
      </c>
      <c r="BB6" s="36" t="str">
        <f t="shared" si="6"/>
        <v>-</v>
      </c>
      <c r="BC6" s="36">
        <f t="shared" si="6"/>
        <v>371.89</v>
      </c>
      <c r="BD6" s="35" t="str">
        <f>IF(BD7="","",IF(BD7="-","【-】","【"&amp;SUBSTITUTE(TEXT(BD7,"#,##0.00"),"-","△")&amp;"】"))</f>
        <v>【262.87】</v>
      </c>
      <c r="BE6" s="36" t="str">
        <f>IF(BE7="",NA(),BE7)</f>
        <v>-</v>
      </c>
      <c r="BF6" s="36" t="str">
        <f t="shared" ref="BF6:BN6" si="7">IF(BF7="",NA(),BF7)</f>
        <v>-</v>
      </c>
      <c r="BG6" s="36" t="str">
        <f t="shared" si="7"/>
        <v>-</v>
      </c>
      <c r="BH6" s="36" t="str">
        <f t="shared" si="7"/>
        <v>-</v>
      </c>
      <c r="BI6" s="36">
        <f t="shared" si="7"/>
        <v>997.26</v>
      </c>
      <c r="BJ6" s="36" t="str">
        <f t="shared" si="7"/>
        <v>-</v>
      </c>
      <c r="BK6" s="36" t="str">
        <f t="shared" si="7"/>
        <v>-</v>
      </c>
      <c r="BL6" s="36" t="str">
        <f t="shared" si="7"/>
        <v>-</v>
      </c>
      <c r="BM6" s="36" t="str">
        <f t="shared" si="7"/>
        <v>-</v>
      </c>
      <c r="BN6" s="36">
        <f t="shared" si="7"/>
        <v>483.11</v>
      </c>
      <c r="BO6" s="35" t="str">
        <f>IF(BO7="","",IF(BO7="-","【-】","【"&amp;SUBSTITUTE(TEXT(BO7,"#,##0.00"),"-","△")&amp;"】"))</f>
        <v>【270.87】</v>
      </c>
      <c r="BP6" s="36" t="str">
        <f>IF(BP7="",NA(),BP7)</f>
        <v>-</v>
      </c>
      <c r="BQ6" s="36" t="str">
        <f t="shared" ref="BQ6:BY6" si="8">IF(BQ7="",NA(),BQ7)</f>
        <v>-</v>
      </c>
      <c r="BR6" s="36" t="str">
        <f t="shared" si="8"/>
        <v>-</v>
      </c>
      <c r="BS6" s="36" t="str">
        <f t="shared" si="8"/>
        <v>-</v>
      </c>
      <c r="BT6" s="36">
        <f t="shared" si="8"/>
        <v>61.03</v>
      </c>
      <c r="BU6" s="36" t="str">
        <f t="shared" si="8"/>
        <v>-</v>
      </c>
      <c r="BV6" s="36" t="str">
        <f t="shared" si="8"/>
        <v>-</v>
      </c>
      <c r="BW6" s="36" t="str">
        <f t="shared" si="8"/>
        <v>-</v>
      </c>
      <c r="BX6" s="36" t="str">
        <f t="shared" si="8"/>
        <v>-</v>
      </c>
      <c r="BY6" s="36">
        <f t="shared" si="8"/>
        <v>93.28</v>
      </c>
      <c r="BZ6" s="35" t="str">
        <f>IF(BZ7="","",IF(BZ7="-","【-】","【"&amp;SUBSTITUTE(TEXT(BZ7,"#,##0.00"),"-","△")&amp;"】"))</f>
        <v>【105.59】</v>
      </c>
      <c r="CA6" s="36" t="str">
        <f>IF(CA7="",NA(),CA7)</f>
        <v>-</v>
      </c>
      <c r="CB6" s="36" t="str">
        <f t="shared" ref="CB6:CJ6" si="9">IF(CB7="",NA(),CB7)</f>
        <v>-</v>
      </c>
      <c r="CC6" s="36" t="str">
        <f t="shared" si="9"/>
        <v>-</v>
      </c>
      <c r="CD6" s="36" t="str">
        <f t="shared" si="9"/>
        <v>-</v>
      </c>
      <c r="CE6" s="36">
        <f t="shared" si="9"/>
        <v>210.45</v>
      </c>
      <c r="CF6" s="36" t="str">
        <f t="shared" si="9"/>
        <v>-</v>
      </c>
      <c r="CG6" s="36" t="str">
        <f t="shared" si="9"/>
        <v>-</v>
      </c>
      <c r="CH6" s="36" t="str">
        <f t="shared" si="9"/>
        <v>-</v>
      </c>
      <c r="CI6" s="36" t="str">
        <f t="shared" si="9"/>
        <v>-</v>
      </c>
      <c r="CJ6" s="36">
        <f t="shared" si="9"/>
        <v>208.29</v>
      </c>
      <c r="CK6" s="35" t="str">
        <f>IF(CK7="","",IF(CK7="-","【-】","【"&amp;SUBSTITUTE(TEXT(CK7,"#,##0.00"),"-","△")&amp;"】"))</f>
        <v>【163.27】</v>
      </c>
      <c r="CL6" s="36" t="str">
        <f>IF(CL7="",NA(),CL7)</f>
        <v>-</v>
      </c>
      <c r="CM6" s="36" t="str">
        <f t="shared" ref="CM6:CU6" si="10">IF(CM7="",NA(),CM7)</f>
        <v>-</v>
      </c>
      <c r="CN6" s="36" t="str">
        <f t="shared" si="10"/>
        <v>-</v>
      </c>
      <c r="CO6" s="36" t="str">
        <f t="shared" si="10"/>
        <v>-</v>
      </c>
      <c r="CP6" s="36">
        <f t="shared" si="10"/>
        <v>57.45</v>
      </c>
      <c r="CQ6" s="36" t="str">
        <f t="shared" si="10"/>
        <v>-</v>
      </c>
      <c r="CR6" s="36" t="str">
        <f t="shared" si="10"/>
        <v>-</v>
      </c>
      <c r="CS6" s="36" t="str">
        <f t="shared" si="10"/>
        <v>-</v>
      </c>
      <c r="CT6" s="36" t="str">
        <f t="shared" si="10"/>
        <v>-</v>
      </c>
      <c r="CU6" s="36">
        <f t="shared" si="10"/>
        <v>49.32</v>
      </c>
      <c r="CV6" s="35" t="str">
        <f>IF(CV7="","",IF(CV7="-","【-】","【"&amp;SUBSTITUTE(TEXT(CV7,"#,##0.00"),"-","△")&amp;"】"))</f>
        <v>【59.94】</v>
      </c>
      <c r="CW6" s="36" t="str">
        <f>IF(CW7="",NA(),CW7)</f>
        <v>-</v>
      </c>
      <c r="CX6" s="36" t="str">
        <f t="shared" ref="CX6:DF6" si="11">IF(CX7="",NA(),CX7)</f>
        <v>-</v>
      </c>
      <c r="CY6" s="36" t="str">
        <f t="shared" si="11"/>
        <v>-</v>
      </c>
      <c r="CZ6" s="36" t="str">
        <f t="shared" si="11"/>
        <v>-</v>
      </c>
      <c r="DA6" s="36">
        <f t="shared" si="11"/>
        <v>76.53</v>
      </c>
      <c r="DB6" s="36" t="str">
        <f t="shared" si="11"/>
        <v>-</v>
      </c>
      <c r="DC6" s="36" t="str">
        <f t="shared" si="11"/>
        <v>-</v>
      </c>
      <c r="DD6" s="36" t="str">
        <f t="shared" si="11"/>
        <v>-</v>
      </c>
      <c r="DE6" s="36" t="str">
        <f t="shared" si="11"/>
        <v>-</v>
      </c>
      <c r="DF6" s="36">
        <f t="shared" si="11"/>
        <v>79.34</v>
      </c>
      <c r="DG6" s="35" t="str">
        <f>IF(DG7="","",IF(DG7="-","【-】","【"&amp;SUBSTITUTE(TEXT(DG7,"#,##0.00"),"-","△")&amp;"】"))</f>
        <v>【90.22】</v>
      </c>
      <c r="DH6" s="36" t="str">
        <f>IF(DH7="",NA(),DH7)</f>
        <v>-</v>
      </c>
      <c r="DI6" s="36" t="str">
        <f t="shared" ref="DI6:DQ6" si="12">IF(DI7="",NA(),DI7)</f>
        <v>-</v>
      </c>
      <c r="DJ6" s="36" t="str">
        <f t="shared" si="12"/>
        <v>-</v>
      </c>
      <c r="DK6" s="36" t="str">
        <f t="shared" si="12"/>
        <v>-</v>
      </c>
      <c r="DL6" s="36">
        <f t="shared" si="12"/>
        <v>46.49</v>
      </c>
      <c r="DM6" s="36" t="str">
        <f t="shared" si="12"/>
        <v>-</v>
      </c>
      <c r="DN6" s="36" t="str">
        <f t="shared" si="12"/>
        <v>-</v>
      </c>
      <c r="DO6" s="36" t="str">
        <f t="shared" si="12"/>
        <v>-</v>
      </c>
      <c r="DP6" s="36" t="str">
        <f t="shared" si="12"/>
        <v>-</v>
      </c>
      <c r="DQ6" s="36">
        <f t="shared" si="12"/>
        <v>48.3</v>
      </c>
      <c r="DR6" s="35" t="str">
        <f>IF(DR7="","",IF(DR7="-","【-】","【"&amp;SUBSTITUTE(TEXT(DR7,"#,##0.00"),"-","△")&amp;"】"))</f>
        <v>【47.91】</v>
      </c>
      <c r="DS6" s="36" t="str">
        <f>IF(DS7="",NA(),DS7)</f>
        <v>-</v>
      </c>
      <c r="DT6" s="36" t="str">
        <f t="shared" ref="DT6:EB6" si="13">IF(DT7="",NA(),DT7)</f>
        <v>-</v>
      </c>
      <c r="DU6" s="36" t="str">
        <f t="shared" si="13"/>
        <v>-</v>
      </c>
      <c r="DV6" s="36" t="str">
        <f t="shared" si="13"/>
        <v>-</v>
      </c>
      <c r="DW6" s="35">
        <f t="shared" si="13"/>
        <v>0</v>
      </c>
      <c r="DX6" s="36" t="str">
        <f t="shared" si="13"/>
        <v>-</v>
      </c>
      <c r="DY6" s="36" t="str">
        <f t="shared" si="13"/>
        <v>-</v>
      </c>
      <c r="DZ6" s="36" t="str">
        <f t="shared" si="13"/>
        <v>-</v>
      </c>
      <c r="EA6" s="36" t="str">
        <f t="shared" si="13"/>
        <v>-</v>
      </c>
      <c r="EB6" s="36">
        <f t="shared" si="13"/>
        <v>12.43</v>
      </c>
      <c r="EC6" s="35" t="str">
        <f>IF(EC7="","",IF(EC7="-","【-】","【"&amp;SUBSTITUTE(TEXT(EC7,"#,##0.00"),"-","△")&amp;"】"))</f>
        <v>【15.00】</v>
      </c>
      <c r="ED6" s="36" t="str">
        <f>IF(ED7="",NA(),ED7)</f>
        <v>-</v>
      </c>
      <c r="EE6" s="36" t="str">
        <f t="shared" ref="EE6:EM6" si="14">IF(EE7="",NA(),EE7)</f>
        <v>-</v>
      </c>
      <c r="EF6" s="36" t="str">
        <f t="shared" si="14"/>
        <v>-</v>
      </c>
      <c r="EG6" s="36" t="str">
        <f t="shared" si="14"/>
        <v>-</v>
      </c>
      <c r="EH6" s="35">
        <f t="shared" si="14"/>
        <v>0</v>
      </c>
      <c r="EI6" s="36" t="str">
        <f t="shared" si="14"/>
        <v>-</v>
      </c>
      <c r="EJ6" s="36" t="str">
        <f t="shared" si="14"/>
        <v>-</v>
      </c>
      <c r="EK6" s="36" t="str">
        <f t="shared" si="14"/>
        <v>-</v>
      </c>
      <c r="EL6" s="36" t="str">
        <f t="shared" si="14"/>
        <v>-</v>
      </c>
      <c r="EM6" s="36">
        <f t="shared" si="14"/>
        <v>0.46</v>
      </c>
      <c r="EN6" s="35" t="str">
        <f>IF(EN7="","",IF(EN7="-","【-】","【"&amp;SUBSTITUTE(TEXT(EN7,"#,##0.00"),"-","△")&amp;"】"))</f>
        <v>【0.76】</v>
      </c>
    </row>
    <row r="7" spans="1:144" s="37" customFormat="1" x14ac:dyDescent="0.15">
      <c r="A7" s="29"/>
      <c r="B7" s="38">
        <v>2016</v>
      </c>
      <c r="C7" s="38">
        <v>74829</v>
      </c>
      <c r="D7" s="38">
        <v>46</v>
      </c>
      <c r="E7" s="38">
        <v>1</v>
      </c>
      <c r="F7" s="38">
        <v>0</v>
      </c>
      <c r="G7" s="38">
        <v>1</v>
      </c>
      <c r="H7" s="38" t="s">
        <v>105</v>
      </c>
      <c r="I7" s="38" t="s">
        <v>106</v>
      </c>
      <c r="J7" s="38" t="s">
        <v>107</v>
      </c>
      <c r="K7" s="38" t="s">
        <v>108</v>
      </c>
      <c r="L7" s="38" t="s">
        <v>109</v>
      </c>
      <c r="M7" s="38"/>
      <c r="N7" s="39" t="s">
        <v>110</v>
      </c>
      <c r="O7" s="39">
        <v>61.23</v>
      </c>
      <c r="P7" s="39">
        <v>92.94</v>
      </c>
      <c r="Q7" s="39">
        <v>2490</v>
      </c>
      <c r="R7" s="39">
        <v>6039</v>
      </c>
      <c r="S7" s="39">
        <v>118.27</v>
      </c>
      <c r="T7" s="39">
        <v>51.06</v>
      </c>
      <c r="U7" s="39">
        <v>5461</v>
      </c>
      <c r="V7" s="39">
        <v>29.9</v>
      </c>
      <c r="W7" s="39">
        <v>182.64</v>
      </c>
      <c r="X7" s="39" t="s">
        <v>110</v>
      </c>
      <c r="Y7" s="39" t="s">
        <v>110</v>
      </c>
      <c r="Z7" s="39" t="s">
        <v>110</v>
      </c>
      <c r="AA7" s="39" t="s">
        <v>110</v>
      </c>
      <c r="AB7" s="39">
        <v>145.84</v>
      </c>
      <c r="AC7" s="39" t="s">
        <v>110</v>
      </c>
      <c r="AD7" s="39" t="s">
        <v>110</v>
      </c>
      <c r="AE7" s="39" t="s">
        <v>110</v>
      </c>
      <c r="AF7" s="39" t="s">
        <v>110</v>
      </c>
      <c r="AG7" s="39">
        <v>107.95</v>
      </c>
      <c r="AH7" s="39">
        <v>114.35</v>
      </c>
      <c r="AI7" s="39" t="s">
        <v>110</v>
      </c>
      <c r="AJ7" s="39" t="s">
        <v>110</v>
      </c>
      <c r="AK7" s="39" t="s">
        <v>110</v>
      </c>
      <c r="AL7" s="39" t="s">
        <v>110</v>
      </c>
      <c r="AM7" s="39">
        <v>0</v>
      </c>
      <c r="AN7" s="39" t="s">
        <v>110</v>
      </c>
      <c r="AO7" s="39" t="s">
        <v>110</v>
      </c>
      <c r="AP7" s="39" t="s">
        <v>110</v>
      </c>
      <c r="AQ7" s="39" t="s">
        <v>110</v>
      </c>
      <c r="AR7" s="39">
        <v>12.44</v>
      </c>
      <c r="AS7" s="39">
        <v>0.79</v>
      </c>
      <c r="AT7" s="39" t="s">
        <v>110</v>
      </c>
      <c r="AU7" s="39" t="s">
        <v>110</v>
      </c>
      <c r="AV7" s="39" t="s">
        <v>110</v>
      </c>
      <c r="AW7" s="39" t="s">
        <v>110</v>
      </c>
      <c r="AX7" s="39">
        <v>213.68</v>
      </c>
      <c r="AY7" s="39" t="s">
        <v>110</v>
      </c>
      <c r="AZ7" s="39" t="s">
        <v>110</v>
      </c>
      <c r="BA7" s="39" t="s">
        <v>110</v>
      </c>
      <c r="BB7" s="39" t="s">
        <v>110</v>
      </c>
      <c r="BC7" s="39">
        <v>371.89</v>
      </c>
      <c r="BD7" s="39">
        <v>262.87</v>
      </c>
      <c r="BE7" s="39" t="s">
        <v>110</v>
      </c>
      <c r="BF7" s="39" t="s">
        <v>110</v>
      </c>
      <c r="BG7" s="39" t="s">
        <v>110</v>
      </c>
      <c r="BH7" s="39" t="s">
        <v>110</v>
      </c>
      <c r="BI7" s="39">
        <v>997.26</v>
      </c>
      <c r="BJ7" s="39" t="s">
        <v>110</v>
      </c>
      <c r="BK7" s="39" t="s">
        <v>110</v>
      </c>
      <c r="BL7" s="39" t="s">
        <v>110</v>
      </c>
      <c r="BM7" s="39" t="s">
        <v>110</v>
      </c>
      <c r="BN7" s="39">
        <v>483.11</v>
      </c>
      <c r="BO7" s="39">
        <v>270.87</v>
      </c>
      <c r="BP7" s="39" t="s">
        <v>110</v>
      </c>
      <c r="BQ7" s="39" t="s">
        <v>110</v>
      </c>
      <c r="BR7" s="39" t="s">
        <v>110</v>
      </c>
      <c r="BS7" s="39" t="s">
        <v>110</v>
      </c>
      <c r="BT7" s="39">
        <v>61.03</v>
      </c>
      <c r="BU7" s="39" t="s">
        <v>110</v>
      </c>
      <c r="BV7" s="39" t="s">
        <v>110</v>
      </c>
      <c r="BW7" s="39" t="s">
        <v>110</v>
      </c>
      <c r="BX7" s="39" t="s">
        <v>110</v>
      </c>
      <c r="BY7" s="39">
        <v>93.28</v>
      </c>
      <c r="BZ7" s="39">
        <v>105.59</v>
      </c>
      <c r="CA7" s="39" t="s">
        <v>110</v>
      </c>
      <c r="CB7" s="39" t="s">
        <v>110</v>
      </c>
      <c r="CC7" s="39" t="s">
        <v>110</v>
      </c>
      <c r="CD7" s="39" t="s">
        <v>110</v>
      </c>
      <c r="CE7" s="39">
        <v>210.45</v>
      </c>
      <c r="CF7" s="39" t="s">
        <v>110</v>
      </c>
      <c r="CG7" s="39" t="s">
        <v>110</v>
      </c>
      <c r="CH7" s="39" t="s">
        <v>110</v>
      </c>
      <c r="CI7" s="39" t="s">
        <v>110</v>
      </c>
      <c r="CJ7" s="39">
        <v>208.29</v>
      </c>
      <c r="CK7" s="39">
        <v>163.27000000000001</v>
      </c>
      <c r="CL7" s="39" t="s">
        <v>110</v>
      </c>
      <c r="CM7" s="39" t="s">
        <v>110</v>
      </c>
      <c r="CN7" s="39" t="s">
        <v>110</v>
      </c>
      <c r="CO7" s="39" t="s">
        <v>110</v>
      </c>
      <c r="CP7" s="39">
        <v>57.45</v>
      </c>
      <c r="CQ7" s="39" t="s">
        <v>110</v>
      </c>
      <c r="CR7" s="39" t="s">
        <v>110</v>
      </c>
      <c r="CS7" s="39" t="s">
        <v>110</v>
      </c>
      <c r="CT7" s="39" t="s">
        <v>110</v>
      </c>
      <c r="CU7" s="39">
        <v>49.32</v>
      </c>
      <c r="CV7" s="39">
        <v>59.94</v>
      </c>
      <c r="CW7" s="39" t="s">
        <v>110</v>
      </c>
      <c r="CX7" s="39" t="s">
        <v>110</v>
      </c>
      <c r="CY7" s="39" t="s">
        <v>110</v>
      </c>
      <c r="CZ7" s="39" t="s">
        <v>110</v>
      </c>
      <c r="DA7" s="39">
        <v>76.53</v>
      </c>
      <c r="DB7" s="39" t="s">
        <v>110</v>
      </c>
      <c r="DC7" s="39" t="s">
        <v>110</v>
      </c>
      <c r="DD7" s="39" t="s">
        <v>110</v>
      </c>
      <c r="DE7" s="39" t="s">
        <v>110</v>
      </c>
      <c r="DF7" s="39">
        <v>79.34</v>
      </c>
      <c r="DG7" s="39">
        <v>90.22</v>
      </c>
      <c r="DH7" s="39" t="s">
        <v>110</v>
      </c>
      <c r="DI7" s="39" t="s">
        <v>110</v>
      </c>
      <c r="DJ7" s="39" t="s">
        <v>110</v>
      </c>
      <c r="DK7" s="39" t="s">
        <v>110</v>
      </c>
      <c r="DL7" s="39">
        <v>46.49</v>
      </c>
      <c r="DM7" s="39" t="s">
        <v>110</v>
      </c>
      <c r="DN7" s="39" t="s">
        <v>110</v>
      </c>
      <c r="DO7" s="39" t="s">
        <v>110</v>
      </c>
      <c r="DP7" s="39" t="s">
        <v>110</v>
      </c>
      <c r="DQ7" s="39">
        <v>48.3</v>
      </c>
      <c r="DR7" s="39">
        <v>47.91</v>
      </c>
      <c r="DS7" s="39" t="s">
        <v>110</v>
      </c>
      <c r="DT7" s="39" t="s">
        <v>110</v>
      </c>
      <c r="DU7" s="39" t="s">
        <v>110</v>
      </c>
      <c r="DV7" s="39" t="s">
        <v>110</v>
      </c>
      <c r="DW7" s="39">
        <v>0</v>
      </c>
      <c r="DX7" s="39" t="s">
        <v>110</v>
      </c>
      <c r="DY7" s="39" t="s">
        <v>110</v>
      </c>
      <c r="DZ7" s="39" t="s">
        <v>110</v>
      </c>
      <c r="EA7" s="39" t="s">
        <v>110</v>
      </c>
      <c r="EB7" s="39">
        <v>12.43</v>
      </c>
      <c r="EC7" s="39">
        <v>15</v>
      </c>
      <c r="ED7" s="39" t="s">
        <v>110</v>
      </c>
      <c r="EE7" s="39" t="s">
        <v>110</v>
      </c>
      <c r="EF7" s="39" t="s">
        <v>110</v>
      </c>
      <c r="EG7" s="39" t="s">
        <v>110</v>
      </c>
      <c r="EH7" s="39">
        <v>0</v>
      </c>
      <c r="EI7" s="39" t="s">
        <v>110</v>
      </c>
      <c r="EJ7" s="39" t="s">
        <v>110</v>
      </c>
      <c r="EK7" s="39" t="s">
        <v>110</v>
      </c>
      <c r="EL7" s="39" t="s">
        <v>110</v>
      </c>
      <c r="EM7" s="39">
        <v>0.46</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2018-02-02T00:01:48Z</cp:lastPrinted>
  <dcterms:created xsi:type="dcterms:W3CDTF">2017-12-25T01:23:09Z</dcterms:created>
  <dcterms:modified xsi:type="dcterms:W3CDTF">2018-02-26T06:21:48Z</dcterms:modified>
  <cp:category/>
</cp:coreProperties>
</file>