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843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<sst xmlns="http://schemas.openxmlformats.org/spreadsheetml/2006/main" count="232" uniqueCount="120">
  <si>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</si>
  <si>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</si>
  <si>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</si>
  <si>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</si>
  <si>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</si>
  <si>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</si>
  <si>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</si>
  <si>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</si>
  <si>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</si>
  <si>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</si>
  <si>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</si>
  <si>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</si>
  <si>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</si>
  <si>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</si>
  <si>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</si>
  <si>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</si>
  <si>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</si>
  <si>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</si>
  <si>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</si>
  <si>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</si>
  <si>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</si>
  <si>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</si>
  <si>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</si>
  <si>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</si>
  <si>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</si>
  <si>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</si>
  <si>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</si>
  <si>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</si>
  <si>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</si>
  <si>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</si>
  <si>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</si>
  <si>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</si>
  <si>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</si>
  <si>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</si>
  <si>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</si>
  <si>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</si>
  <si>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</si>
  <si>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</si>
  <si>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</si>
  <si>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</si>
  <si>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</si>
  <si>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</si>
  <si>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</si>
  <si>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</si>
  <si>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</si>
  <si>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</si>
  <si>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</si>
  <si>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</si>
  <si>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</si>
  <si>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</si>
  <si>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</si>
  <si>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</si>
  <si>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</si>
  <si>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</si>
  <si>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</si>
  <si>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</si>
  <si>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</si>
  <si>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</si>
  <si>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</si>
  <si>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</si>
  <si>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</si>
  <si>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</si>
  <si>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</si>
  <si>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</si>
  <si>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</si>
  <si>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</si>
  <si>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</si>
  <si>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</si>
  <si>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</si>
  <si>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</si>
  <si>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</si>
  <si>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</si>
  <si>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</si>
  <si>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</si>
  <si>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</si>
  <si>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</si>
  <si>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</si>
  <si>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</si>
  <si>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</si>
  <si>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</si>
  <si>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</si>
  <si>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</si>
  <si>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</si>
  <si>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</si>
  <si>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</si>
  <si>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</si>
  <si>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</si>
  <si>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</si>
  <si>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</si>
  <si>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</si>
  <si>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</si>
  <si>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</si>
  <si>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</si>
  <si>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</si>
  <si>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</si>
  <si>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</si>
  <si>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</si>
  <si>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</si>
  <si>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</si>
  <si>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</si>
  <si>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</si>
  <si>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</si>
  <si>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</si>
  <si>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</si>
  <si>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</si>
  <si>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矢吹町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</si>
  <si>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</si>
  <si>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</si>
  <si>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</si>
  <si>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</si>
  <si>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</si>
  <si>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</si>
  <si>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</si>
  <si>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</si>
  <si>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</si>
  <si>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</si>
  <si>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経常収支比率・料金回収率共に増加し、経営健全化に向かっている。　　　　　　　　　　　　　　　　　　　　　　　しかし、類似団体と比較すると依然として低水準にあることから一般会計からの繰出金に依存している状況であるため、更なる経費節減、料金改定の検討等により、財源確保の方策を見出し、経営の健全化を図る必要がある。　　　　　　　　　　　　　　　　　　　　　　　施設利用率については高水準を維持しており、有収率も微増傾向にあるが、有収率に関しては類似団体平均よりも低いことから、漏水等による水の損失が懸念される。管路更新計画を策定し、漏水調査・管路更新事業の実施による効率的な事業運営が必要である。　　　　　　　　　　　　　　　　　　　　　　　　　　　　　　　　　　　　　　また、経営戦略の進捗管理・見直しを行い経営基盤の強化、経営効率の向上を図る。　　　　　　　　　　　　　　　　　　　　</t>
    <rPh sb="0" eb="2">
      <t>ケイジョウ</t>
    </rPh>
    <rPh sb="2" eb="4">
      <t>シュウシ</t>
    </rPh>
    <rPh sb="4" eb="6">
      <t>ヒリツ</t>
    </rPh>
    <rPh sb="7" eb="9">
      <t>リョウキン</t>
    </rPh>
    <rPh sb="9" eb="11">
      <t>カイシュウ</t>
    </rPh>
    <rPh sb="11" eb="12">
      <t>リツ</t>
    </rPh>
    <rPh sb="12" eb="13">
      <t>トモ</t>
    </rPh>
    <rPh sb="14" eb="16">
      <t>ゾウカ</t>
    </rPh>
    <rPh sb="18" eb="20">
      <t>ケイエイ</t>
    </rPh>
    <rPh sb="20" eb="23">
      <t>ケンゼンカ</t>
    </rPh>
    <rPh sb="24" eb="25">
      <t>ム</t>
    </rPh>
    <rPh sb="58" eb="60">
      <t>ルイジ</t>
    </rPh>
    <rPh sb="60" eb="62">
      <t>ダンタイ</t>
    </rPh>
    <rPh sb="63" eb="65">
      <t>ヒカク</t>
    </rPh>
    <rPh sb="68" eb="70">
      <t>イゼン</t>
    </rPh>
    <rPh sb="73" eb="76">
      <t>テイスイジュン</t>
    </rPh>
    <rPh sb="83" eb="85">
      <t>イッパン</t>
    </rPh>
    <rPh sb="85" eb="87">
      <t>カイケイ</t>
    </rPh>
    <rPh sb="90" eb="92">
      <t>クリダ</t>
    </rPh>
    <rPh sb="92" eb="93">
      <t>キン</t>
    </rPh>
    <rPh sb="94" eb="96">
      <t>イゾン</t>
    </rPh>
    <rPh sb="100" eb="102">
      <t>ジョウキョウ</t>
    </rPh>
    <rPh sb="108" eb="109">
      <t>サラ</t>
    </rPh>
    <rPh sb="111" eb="113">
      <t>ケイヒ</t>
    </rPh>
    <rPh sb="113" eb="115">
      <t>セツゲン</t>
    </rPh>
    <rPh sb="116" eb="118">
      <t>リョウキン</t>
    </rPh>
    <rPh sb="118" eb="120">
      <t>カイテイ</t>
    </rPh>
    <rPh sb="121" eb="123">
      <t>ケントウ</t>
    </rPh>
    <rPh sb="123" eb="124">
      <t>トウ</t>
    </rPh>
    <rPh sb="128" eb="130">
      <t>ザイゲン</t>
    </rPh>
    <rPh sb="130" eb="132">
      <t>カクホ</t>
    </rPh>
    <rPh sb="133" eb="135">
      <t>ホウサク</t>
    </rPh>
    <rPh sb="136" eb="138">
      <t>ミイダ</t>
    </rPh>
    <rPh sb="140" eb="142">
      <t>ケイエイ</t>
    </rPh>
    <rPh sb="143" eb="146">
      <t>ケンゼンカ</t>
    </rPh>
    <rPh sb="147" eb="148">
      <t>ハカ</t>
    </rPh>
    <rPh sb="149" eb="151">
      <t>ヒツヨウ</t>
    </rPh>
    <rPh sb="178" eb="180">
      <t>シセツ</t>
    </rPh>
    <rPh sb="180" eb="183">
      <t>リヨウリツ</t>
    </rPh>
    <rPh sb="188" eb="191">
      <t>コウスイジュン</t>
    </rPh>
    <rPh sb="192" eb="194">
      <t>イジ</t>
    </rPh>
    <rPh sb="199" eb="200">
      <t>ユウ</t>
    </rPh>
    <rPh sb="200" eb="201">
      <t>シュウ</t>
    </rPh>
    <rPh sb="201" eb="202">
      <t>リツ</t>
    </rPh>
    <rPh sb="203" eb="205">
      <t>ビゾウ</t>
    </rPh>
    <rPh sb="205" eb="207">
      <t>ケイコウ</t>
    </rPh>
    <rPh sb="212" eb="213">
      <t>ユウ</t>
    </rPh>
    <rPh sb="213" eb="214">
      <t>シュウ</t>
    </rPh>
    <rPh sb="214" eb="215">
      <t>リツ</t>
    </rPh>
    <rPh sb="216" eb="217">
      <t>カン</t>
    </rPh>
    <rPh sb="220" eb="222">
      <t>ルイジ</t>
    </rPh>
    <rPh sb="222" eb="224">
      <t>ダンタイ</t>
    </rPh>
    <rPh sb="224" eb="226">
      <t>ヘイキン</t>
    </rPh>
    <rPh sb="229" eb="230">
      <t>ヒク</t>
    </rPh>
    <rPh sb="236" eb="238">
      <t>ロウスイ</t>
    </rPh>
    <rPh sb="238" eb="239">
      <t>トウ</t>
    </rPh>
    <phoneticPr fontId="4"/>
  </si>
  <si>
    <t>他自治体同様に管路経年化率が上昇傾向にあり、管路の老朽化が進んでいる状況である。　　　　　　　　　　　　　　　　更に有収率が低水準にあることから、管路の老朽化による漏水等が懸念されるため、早急に管路更新計画を策定し、漏水調査・管路更新事業の実施が必要である。</t>
    <rPh sb="0" eb="1">
      <t>タ</t>
    </rPh>
    <rPh sb="1" eb="4">
      <t>ジチタイ</t>
    </rPh>
    <rPh sb="4" eb="6">
      <t>ドウヨウ</t>
    </rPh>
    <rPh sb="7" eb="9">
      <t>カンロ</t>
    </rPh>
    <rPh sb="9" eb="12">
      <t>ケイネンカ</t>
    </rPh>
    <rPh sb="12" eb="13">
      <t>リツ</t>
    </rPh>
    <rPh sb="14" eb="16">
      <t>ジョウショウ</t>
    </rPh>
    <rPh sb="16" eb="18">
      <t>ケイコウ</t>
    </rPh>
    <rPh sb="22" eb="24">
      <t>カンロ</t>
    </rPh>
    <rPh sb="25" eb="28">
      <t>ロウキュウカ</t>
    </rPh>
    <rPh sb="29" eb="30">
      <t>スス</t>
    </rPh>
    <rPh sb="34" eb="36">
      <t>ジョウキョウ</t>
    </rPh>
    <rPh sb="56" eb="57">
      <t>サラ</t>
    </rPh>
    <rPh sb="58" eb="59">
      <t>ユウ</t>
    </rPh>
    <rPh sb="59" eb="60">
      <t>シュウ</t>
    </rPh>
    <rPh sb="60" eb="61">
      <t>リツ</t>
    </rPh>
    <rPh sb="62" eb="65">
      <t>テイスイジュン</t>
    </rPh>
    <rPh sb="73" eb="75">
      <t>カンロ</t>
    </rPh>
    <rPh sb="76" eb="79">
      <t>ロウキュウカ</t>
    </rPh>
    <rPh sb="82" eb="84">
      <t>ロウスイ</t>
    </rPh>
    <rPh sb="84" eb="85">
      <t>トウ</t>
    </rPh>
    <rPh sb="86" eb="88">
      <t>ケネン</t>
    </rPh>
    <rPh sb="94" eb="96">
      <t>ソウキュウ</t>
    </rPh>
    <rPh sb="97" eb="99">
      <t>カンロ</t>
    </rPh>
    <rPh sb="99" eb="101">
      <t>コウシン</t>
    </rPh>
    <rPh sb="101" eb="103">
      <t>ケイカク</t>
    </rPh>
    <rPh sb="104" eb="106">
      <t>サクテイ</t>
    </rPh>
    <rPh sb="108" eb="110">
      <t>ロウスイ</t>
    </rPh>
    <rPh sb="110" eb="112">
      <t>チョウサ</t>
    </rPh>
    <rPh sb="113" eb="115">
      <t>カンロ</t>
    </rPh>
    <rPh sb="115" eb="117">
      <t>コウシン</t>
    </rPh>
    <rPh sb="117" eb="119">
      <t>ジギョウ</t>
    </rPh>
    <rPh sb="120" eb="122">
      <t>ジッシ</t>
    </rPh>
    <rPh sb="123" eb="125">
      <t>ヒツヨウ</t>
    </rPh>
    <phoneticPr fontId="4"/>
  </si>
  <si>
    <t>経常収支比率は、東日本大震災の影響が薄まったことで微増を続けていて、平成28年度は100％を超えて黒字化となったが、類似団体平均を下回っていることから更に経営改善に取り組む必要がある。　　　　　　　　　　　特に料金回収率・有収率の向上が課題であり、管路施設の老朽化が進んでいることから、計画的な更新・漏水原因特定のための調査等を実施する必要がある。　　　　　　　　　　　　　　　　　　　　　　　　　　　　　　　策定した経営戦略を基にして経営基盤の強化、経営効率の向上を図る。</t>
    <rPh sb="0" eb="2">
      <t>ケイジョウ</t>
    </rPh>
    <rPh sb="2" eb="4">
      <t>シュウシ</t>
    </rPh>
    <rPh sb="4" eb="6">
      <t>ヒリツ</t>
    </rPh>
    <rPh sb="8" eb="9">
      <t>ヒガシ</t>
    </rPh>
    <rPh sb="9" eb="11">
      <t>ニホン</t>
    </rPh>
    <rPh sb="11" eb="14">
      <t>ダイシンサイ</t>
    </rPh>
    <rPh sb="15" eb="17">
      <t>エイキョウ</t>
    </rPh>
    <rPh sb="18" eb="19">
      <t>ウス</t>
    </rPh>
    <rPh sb="25" eb="27">
      <t>ビゾウ</t>
    </rPh>
    <rPh sb="28" eb="29">
      <t>ツヅ</t>
    </rPh>
    <rPh sb="34" eb="36">
      <t>ヘイセイ</t>
    </rPh>
    <rPh sb="38" eb="40">
      <t>ネンド</t>
    </rPh>
    <rPh sb="46" eb="47">
      <t>コ</t>
    </rPh>
    <rPh sb="49" eb="52">
      <t>クロジカ</t>
    </rPh>
    <rPh sb="58" eb="60">
      <t>ルイジ</t>
    </rPh>
    <rPh sb="60" eb="62">
      <t>ダンタイ</t>
    </rPh>
    <rPh sb="62" eb="64">
      <t>ヘイキン</t>
    </rPh>
    <rPh sb="65" eb="67">
      <t>シタマワ</t>
    </rPh>
    <rPh sb="75" eb="76">
      <t>サラ</t>
    </rPh>
    <rPh sb="77" eb="79">
      <t>ケイエイ</t>
    </rPh>
    <rPh sb="79" eb="81">
      <t>カイゼン</t>
    </rPh>
    <rPh sb="82" eb="83">
      <t>ト</t>
    </rPh>
    <rPh sb="84" eb="85">
      <t>ク</t>
    </rPh>
    <rPh sb="86" eb="88">
      <t>ヒツヨウ</t>
    </rPh>
    <rPh sb="103" eb="104">
      <t>トク</t>
    </rPh>
    <rPh sb="105" eb="107">
      <t>リョウキン</t>
    </rPh>
    <rPh sb="107" eb="109">
      <t>カイシュウ</t>
    </rPh>
    <rPh sb="109" eb="110">
      <t>リツ</t>
    </rPh>
    <rPh sb="111" eb="112">
      <t>ユウ</t>
    </rPh>
    <rPh sb="112" eb="113">
      <t>シュウ</t>
    </rPh>
    <rPh sb="113" eb="114">
      <t>リツ</t>
    </rPh>
    <rPh sb="115" eb="117">
      <t>コウジョウ</t>
    </rPh>
    <rPh sb="118" eb="120">
      <t>カダイ</t>
    </rPh>
    <rPh sb="124" eb="126">
      <t>カンロ</t>
    </rPh>
    <rPh sb="126" eb="128">
      <t>シセツ</t>
    </rPh>
    <rPh sb="129" eb="132">
      <t>ロウキュウカ</t>
    </rPh>
    <rPh sb="133" eb="134">
      <t>スス</t>
    </rPh>
    <rPh sb="143" eb="145">
      <t>ケイカク</t>
    </rPh>
    <rPh sb="145" eb="146">
      <t>テキ</t>
    </rPh>
    <rPh sb="147" eb="149">
      <t>コウシン</t>
    </rPh>
    <rPh sb="150" eb="152">
      <t>ロウスイ</t>
    </rPh>
    <rPh sb="152" eb="154">
      <t>ゲンイン</t>
    </rPh>
    <rPh sb="154" eb="156">
      <t>トクテイ</t>
    </rPh>
    <rPh sb="160" eb="162">
      <t>チョウサ</t>
    </rPh>
    <rPh sb="162" eb="163">
      <t>トウ</t>
    </rPh>
    <rPh sb="164" eb="166">
      <t>ジッシ</t>
    </rPh>
    <rPh sb="168" eb="170">
      <t>ヒツヨウ</t>
    </rPh>
    <rPh sb="205" eb="207">
      <t>サクテイ</t>
    </rPh>
    <rPh sb="209" eb="211">
      <t>ケイエイ</t>
    </rPh>
    <rPh sb="211" eb="213">
      <t>センリャク</t>
    </rPh>
    <rPh sb="214" eb="215">
      <t>モト</t>
    </rPh>
    <rPh sb="218" eb="220">
      <t>ケイエイ</t>
    </rPh>
    <rPh sb="220" eb="222">
      <t>キバン</t>
    </rPh>
    <rPh sb="223" eb="225">
      <t>キョウカ</t>
    </rPh>
    <rPh sb="226" eb="228">
      <t>ケイエイ</t>
    </rPh>
    <rPh sb="228" eb="230">
      <t>コウリツ</t>
    </rPh>
    <rPh sb="231" eb="233">
      <t>コウジョウ</t>
    </rPh>
    <rPh sb="234" eb="235">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</si>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</sst>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2.52</c:v>
                </c:pt>
                <c:pt idx="1">
                  <c:v>7.0000000000000007E-2</c:v>
                </c:pt>
                <c:pt idx="2">
                  <c:v>0.57999999999999996</c:v>
                </c:pt>
                <c:pt idx="3" formatCode="#,##0.00;&quot;△&quot;#,##0.00">
                  <c:v>0</c:v>
                </c:pt>
                <c:pt idx="4" formatCode="#,##0.00;&quot;△&quot;#,##0.00">
                  <c:v>0</c:v>
                </c:pt>
              </c:numCache>
            </c:numRef>
          </c:val>
        </c:ser>
        <c:dLbls>
          <c:showLegendKey val="0"/>
          <c:showVal val="0"/>
          <c:showCatName val="0"/>
          <c:showSerName val="0"/>
          <c:showPercent val="0"/>
          <c:showBubbleSize val="0"/>
        </c:dLbls>
        <c:gapWidth val="150"/>
        <c:axId val="49238400"/>
        <c:axId val="4924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49238400"/>
        <c:axId val="49240704"/>
      </c:lineChart>
      <c:dateAx>
        <c:axId val="49238400"/>
        <c:scaling>
          <c:orientation val="minMax"/>
        </c:scaling>
        <c:delete val="1"/>
        <c:axPos val="b"/>
        <c:numFmt formatCode="ge" sourceLinked="1"/>
        <c:majorTickMark val="none"/>
        <c:minorTickMark val="none"/>
        <c:tickLblPos val="none"/>
        <c:crossAx val="49240704"/>
        <c:crosses val="autoZero"/>
        <c:auto val="1"/>
        <c:lblOffset val="100"/>
        <c:baseTimeUnit val="years"/>
      </c:dateAx>
      <c:valAx>
        <c:axId val="4924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78.22</c:v>
                </c:pt>
                <c:pt idx="1">
                  <c:v>76.209999999999994</c:v>
                </c:pt>
                <c:pt idx="2">
                  <c:v>83.73</c:v>
                </c:pt>
                <c:pt idx="3">
                  <c:v>83.1</c:v>
                </c:pt>
                <c:pt idx="4">
                  <c:v>82.56</c:v>
                </c:pt>
              </c:numCache>
            </c:numRef>
          </c:val>
        </c:ser>
        <c:dLbls>
          <c:showLegendKey val="0"/>
          <c:showVal val="0"/>
          <c:showCatName val="0"/>
          <c:showSerName val="0"/>
          <c:showPercent val="0"/>
          <c:showBubbleSize val="0"/>
        </c:dLbls>
        <c:gapWidth val="150"/>
        <c:axId val="72196480"/>
        <c:axId val="7219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72196480"/>
        <c:axId val="72198400"/>
      </c:lineChart>
      <c:dateAx>
        <c:axId val="72196480"/>
        <c:scaling>
          <c:orientation val="minMax"/>
        </c:scaling>
        <c:delete val="1"/>
        <c:axPos val="b"/>
        <c:numFmt formatCode="ge" sourceLinked="1"/>
        <c:majorTickMark val="none"/>
        <c:minorTickMark val="none"/>
        <c:tickLblPos val="none"/>
        <c:crossAx val="72198400"/>
        <c:crosses val="autoZero"/>
        <c:auto val="1"/>
        <c:lblOffset val="100"/>
        <c:baseTimeUnit val="years"/>
      </c:dateAx>
      <c:valAx>
        <c:axId val="7219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9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85.7</c:v>
                </c:pt>
                <c:pt idx="1">
                  <c:v>88.19</c:v>
                </c:pt>
                <c:pt idx="2">
                  <c:v>79.099999999999994</c:v>
                </c:pt>
                <c:pt idx="3">
                  <c:v>80.8</c:v>
                </c:pt>
                <c:pt idx="4">
                  <c:v>81.66</c:v>
                </c:pt>
              </c:numCache>
            </c:numRef>
          </c:val>
        </c:ser>
        <c:dLbls>
          <c:showLegendKey val="0"/>
          <c:showVal val="0"/>
          <c:showCatName val="0"/>
          <c:showSerName val="0"/>
          <c:showPercent val="0"/>
          <c:showBubbleSize val="0"/>
        </c:dLbls>
        <c:gapWidth val="150"/>
        <c:axId val="72306688"/>
        <c:axId val="7230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72306688"/>
        <c:axId val="72308608"/>
      </c:lineChart>
      <c:dateAx>
        <c:axId val="72306688"/>
        <c:scaling>
          <c:orientation val="minMax"/>
        </c:scaling>
        <c:delete val="1"/>
        <c:axPos val="b"/>
        <c:numFmt formatCode="ge" sourceLinked="1"/>
        <c:majorTickMark val="none"/>
        <c:minorTickMark val="none"/>
        <c:tickLblPos val="none"/>
        <c:crossAx val="72308608"/>
        <c:crosses val="autoZero"/>
        <c:auto val="1"/>
        <c:lblOffset val="100"/>
        <c:baseTimeUnit val="years"/>
      </c:dateAx>
      <c:valAx>
        <c:axId val="723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108.07</c:v>
                </c:pt>
                <c:pt idx="1">
                  <c:v>97.8</c:v>
                </c:pt>
                <c:pt idx="2">
                  <c:v>98.12</c:v>
                </c:pt>
                <c:pt idx="3">
                  <c:v>98.41</c:v>
                </c:pt>
                <c:pt idx="4">
                  <c:v>104.26</c:v>
                </c:pt>
              </c:numCache>
            </c:numRef>
          </c:val>
        </c:ser>
        <c:dLbls>
          <c:showLegendKey val="0"/>
          <c:showVal val="0"/>
          <c:showCatName val="0"/>
          <c:showSerName val="0"/>
          <c:showPercent val="0"/>
          <c:showBubbleSize val="0"/>
        </c:dLbls>
        <c:gapWidth val="150"/>
        <c:axId val="72136576"/>
        <c:axId val="721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72136576"/>
        <c:axId val="72139904"/>
      </c:lineChart>
      <c:dateAx>
        <c:axId val="72136576"/>
        <c:scaling>
          <c:orientation val="minMax"/>
        </c:scaling>
        <c:delete val="1"/>
        <c:axPos val="b"/>
        <c:numFmt formatCode="ge" sourceLinked="1"/>
        <c:majorTickMark val="none"/>
        <c:minorTickMark val="none"/>
        <c:tickLblPos val="none"/>
        <c:crossAx val="72139904"/>
        <c:crosses val="autoZero"/>
        <c:auto val="1"/>
        <c:lblOffset val="100"/>
        <c:baseTimeUnit val="years"/>
      </c:dateAx>
      <c:valAx>
        <c:axId val="7213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13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39.18</c:v>
                </c:pt>
                <c:pt idx="1">
                  <c:v>40.61</c:v>
                </c:pt>
                <c:pt idx="2">
                  <c:v>44.16</c:v>
                </c:pt>
                <c:pt idx="3">
                  <c:v>46.41</c:v>
                </c:pt>
                <c:pt idx="4">
                  <c:v>48.01</c:v>
                </c:pt>
              </c:numCache>
            </c:numRef>
          </c:val>
        </c:ser>
        <c:dLbls>
          <c:showLegendKey val="0"/>
          <c:showVal val="0"/>
          <c:showCatName val="0"/>
          <c:showSerName val="0"/>
          <c:showPercent val="0"/>
          <c:showBubbleSize val="0"/>
        </c:dLbls>
        <c:gapWidth val="150"/>
        <c:axId val="75468160"/>
        <c:axId val="939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75468160"/>
        <c:axId val="93940736"/>
      </c:lineChart>
      <c:dateAx>
        <c:axId val="75468160"/>
        <c:scaling>
          <c:orientation val="minMax"/>
        </c:scaling>
        <c:delete val="1"/>
        <c:axPos val="b"/>
        <c:numFmt formatCode="ge" sourceLinked="1"/>
        <c:majorTickMark val="none"/>
        <c:minorTickMark val="none"/>
        <c:tickLblPos val="none"/>
        <c:crossAx val="93940736"/>
        <c:crosses val="autoZero"/>
        <c:auto val="1"/>
        <c:lblOffset val="100"/>
        <c:baseTimeUnit val="years"/>
      </c:dateAx>
      <c:valAx>
        <c:axId val="939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6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1.77</c:v>
                </c:pt>
                <c:pt idx="1">
                  <c:v>2.79</c:v>
                </c:pt>
                <c:pt idx="2">
                  <c:v>5.09</c:v>
                </c:pt>
                <c:pt idx="3" formatCode="#,##0.00;&quot;△&quot;#,##0.00">
                  <c:v>0</c:v>
                </c:pt>
                <c:pt idx="4" formatCode="#,##0.00;&quot;△&quot;#,##0.00">
                  <c:v>0</c:v>
                </c:pt>
              </c:numCache>
            </c:numRef>
          </c:val>
        </c:ser>
        <c:dLbls>
          <c:showLegendKey val="0"/>
          <c:showVal val="0"/>
          <c:showCatName val="0"/>
          <c:showSerName val="0"/>
          <c:showPercent val="0"/>
          <c:showBubbleSize val="0"/>
        </c:dLbls>
        <c:gapWidth val="150"/>
        <c:axId val="113638400"/>
        <c:axId val="11384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13638400"/>
        <c:axId val="113846144"/>
      </c:lineChart>
      <c:dateAx>
        <c:axId val="113638400"/>
        <c:scaling>
          <c:orientation val="minMax"/>
        </c:scaling>
        <c:delete val="1"/>
        <c:axPos val="b"/>
        <c:numFmt formatCode="ge" sourceLinked="1"/>
        <c:majorTickMark val="none"/>
        <c:minorTickMark val="none"/>
        <c:tickLblPos val="none"/>
        <c:crossAx val="113846144"/>
        <c:crosses val="autoZero"/>
        <c:auto val="1"/>
        <c:lblOffset val="100"/>
        <c:baseTimeUnit val="years"/>
      </c:dateAx>
      <c:valAx>
        <c:axId val="1138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3713408"/>
        <c:axId val="1437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43713408"/>
        <c:axId val="143715712"/>
      </c:lineChart>
      <c:dateAx>
        <c:axId val="143713408"/>
        <c:scaling>
          <c:orientation val="minMax"/>
        </c:scaling>
        <c:delete val="1"/>
        <c:axPos val="b"/>
        <c:numFmt formatCode="ge" sourceLinked="1"/>
        <c:majorTickMark val="none"/>
        <c:minorTickMark val="none"/>
        <c:tickLblPos val="none"/>
        <c:crossAx val="143715712"/>
        <c:crosses val="autoZero"/>
        <c:auto val="1"/>
        <c:lblOffset val="100"/>
        <c:baseTimeUnit val="years"/>
      </c:dateAx>
      <c:valAx>
        <c:axId val="143715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7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608.04</c:v>
                </c:pt>
                <c:pt idx="1">
                  <c:v>1621.81</c:v>
                </c:pt>
                <c:pt idx="2">
                  <c:v>2008.42</c:v>
                </c:pt>
                <c:pt idx="3">
                  <c:v>1309.26</c:v>
                </c:pt>
                <c:pt idx="4">
                  <c:v>157.66999999999999</c:v>
                </c:pt>
              </c:numCache>
            </c:numRef>
          </c:val>
        </c:ser>
        <c:dLbls>
          <c:showLegendKey val="0"/>
          <c:showVal val="0"/>
          <c:showCatName val="0"/>
          <c:showSerName val="0"/>
          <c:showPercent val="0"/>
          <c:showBubbleSize val="0"/>
        </c:dLbls>
        <c:gapWidth val="150"/>
        <c:axId val="145581952"/>
        <c:axId val="1455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45581952"/>
        <c:axId val="145595008"/>
      </c:lineChart>
      <c:dateAx>
        <c:axId val="145581952"/>
        <c:scaling>
          <c:orientation val="minMax"/>
        </c:scaling>
        <c:delete val="1"/>
        <c:axPos val="b"/>
        <c:numFmt formatCode="ge" sourceLinked="1"/>
        <c:majorTickMark val="none"/>
        <c:minorTickMark val="none"/>
        <c:tickLblPos val="none"/>
        <c:crossAx val="145595008"/>
        <c:crosses val="autoZero"/>
        <c:auto val="1"/>
        <c:lblOffset val="100"/>
        <c:baseTimeUnit val="years"/>
      </c:dateAx>
      <c:valAx>
        <c:axId val="145595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5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544.47</c:v>
                </c:pt>
                <c:pt idx="1">
                  <c:v>505.46</c:v>
                </c:pt>
                <c:pt idx="2">
                  <c:v>464.32</c:v>
                </c:pt>
                <c:pt idx="3">
                  <c:v>410.33</c:v>
                </c:pt>
                <c:pt idx="4">
                  <c:v>361.9</c:v>
                </c:pt>
              </c:numCache>
            </c:numRef>
          </c:val>
        </c:ser>
        <c:dLbls>
          <c:showLegendKey val="0"/>
          <c:showVal val="0"/>
          <c:showCatName val="0"/>
          <c:showSerName val="0"/>
          <c:showPercent val="0"/>
          <c:showBubbleSize val="0"/>
        </c:dLbls>
        <c:gapWidth val="150"/>
        <c:axId val="72095616"/>
        <c:axId val="7210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72095616"/>
        <c:axId val="72105984"/>
      </c:lineChart>
      <c:dateAx>
        <c:axId val="72095616"/>
        <c:scaling>
          <c:orientation val="minMax"/>
        </c:scaling>
        <c:delete val="1"/>
        <c:axPos val="b"/>
        <c:numFmt formatCode="ge" sourceLinked="1"/>
        <c:majorTickMark val="none"/>
        <c:minorTickMark val="none"/>
        <c:tickLblPos val="none"/>
        <c:crossAx val="72105984"/>
        <c:crosses val="autoZero"/>
        <c:auto val="1"/>
        <c:lblOffset val="100"/>
        <c:baseTimeUnit val="years"/>
      </c:dateAx>
      <c:valAx>
        <c:axId val="72105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09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80.05</c:v>
                </c:pt>
                <c:pt idx="1">
                  <c:v>78.81</c:v>
                </c:pt>
                <c:pt idx="2">
                  <c:v>82.27</c:v>
                </c:pt>
                <c:pt idx="3">
                  <c:v>84.93</c:v>
                </c:pt>
                <c:pt idx="4">
                  <c:v>86.99</c:v>
                </c:pt>
              </c:numCache>
            </c:numRef>
          </c:val>
        </c:ser>
        <c:dLbls>
          <c:showLegendKey val="0"/>
          <c:showVal val="0"/>
          <c:showCatName val="0"/>
          <c:showSerName val="0"/>
          <c:showPercent val="0"/>
          <c:showBubbleSize val="0"/>
        </c:dLbls>
        <c:gapWidth val="150"/>
        <c:axId val="72115328"/>
        <c:axId val="721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72115328"/>
        <c:axId val="72117248"/>
      </c:lineChart>
      <c:dateAx>
        <c:axId val="72115328"/>
        <c:scaling>
          <c:orientation val="minMax"/>
        </c:scaling>
        <c:delete val="1"/>
        <c:axPos val="b"/>
        <c:numFmt formatCode="ge" sourceLinked="1"/>
        <c:majorTickMark val="none"/>
        <c:minorTickMark val="none"/>
        <c:tickLblPos val="none"/>
        <c:crossAx val="72117248"/>
        <c:crosses val="autoZero"/>
        <c:auto val="1"/>
        <c:lblOffset val="100"/>
        <c:baseTimeUnit val="years"/>
      </c:dateAx>
      <c:valAx>
        <c:axId val="721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280.19</c:v>
                </c:pt>
                <c:pt idx="1">
                  <c:v>281.95</c:v>
                </c:pt>
                <c:pt idx="2">
                  <c:v>270.58</c:v>
                </c:pt>
                <c:pt idx="3">
                  <c:v>261.16000000000003</c:v>
                </c:pt>
                <c:pt idx="4">
                  <c:v>255.71</c:v>
                </c:pt>
              </c:numCache>
            </c:numRef>
          </c:val>
        </c:ser>
        <c:dLbls>
          <c:showLegendKey val="0"/>
          <c:showVal val="0"/>
          <c:showCatName val="0"/>
          <c:showSerName val="0"/>
          <c:showPercent val="0"/>
          <c:showBubbleSize val="0"/>
        </c:dLbls>
        <c:gapWidth val="150"/>
        <c:axId val="72155904"/>
        <c:axId val="7215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72155904"/>
        <c:axId val="72157824"/>
      </c:lineChart>
      <c:dateAx>
        <c:axId val="72155904"/>
        <c:scaling>
          <c:orientation val="minMax"/>
        </c:scaling>
        <c:delete val="1"/>
        <c:axPos val="b"/>
        <c:numFmt formatCode="ge" sourceLinked="1"/>
        <c:majorTickMark val="none"/>
        <c:minorTickMark val="none"/>
        <c:tickLblPos val="none"/>
        <c:crossAx val="72157824"/>
        <c:crosses val="autoZero"/>
        <c:auto val="1"/>
        <c:lblOffset val="100"/>
        <c:baseTimeUnit val="years"/>
      </c:dateAx>
      <c:valAx>
        <c:axId val="7215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矢吹町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119</v>
      </c>
      <c r="AE8" s="60"/>
      <c r="AF8" s="60"/>
      <c r="AG8" s="60"/>
      <c r="AH8" s="60"/>
      <c r="AI8" s="60"/>
      <c r="AJ8" s="60"/>
      <c r="AK8" s="5"/>
      <c r="AL8" s="61">
        <f>データ!$R$6</f>
        <v>17704</v>
      </c>
      <c r="AM8" s="61"/>
      <c r="AN8" s="61"/>
      <c r="AO8" s="61"/>
      <c r="AP8" s="61"/>
      <c r="AQ8" s="61"/>
      <c r="AR8" s="61"/>
      <c r="AS8" s="61"/>
      <c r="AT8" s="51">
        <f>データ!$S$6</f>
        <v>60.4</v>
      </c>
      <c r="AU8" s="52"/>
      <c r="AV8" s="52"/>
      <c r="AW8" s="52"/>
      <c r="AX8" s="52"/>
      <c r="AY8" s="52"/>
      <c r="AZ8" s="52"/>
      <c r="BA8" s="52"/>
      <c r="BB8" s="53">
        <f>データ!$T$6</f>
        <v>293.11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64.739999999999995</v>
      </c>
      <c r="J10" s="52"/>
      <c r="K10" s="52"/>
      <c r="L10" s="52"/>
      <c r="M10" s="52"/>
      <c r="N10" s="52"/>
      <c r="O10" s="64"/>
      <c r="P10" s="53">
        <f>データ!$P$6</f>
        <v>94</v>
      </c>
      <c r="Q10" s="53"/>
      <c r="R10" s="53"/>
      <c r="S10" s="53"/>
      <c r="T10" s="53"/>
      <c r="U10" s="53"/>
      <c r="V10" s="53"/>
      <c r="W10" s="61">
        <f>データ!$Q$6</f>
        <v>3780</v>
      </c>
      <c r="X10" s="61"/>
      <c r="Y10" s="61"/>
      <c r="Z10" s="61"/>
      <c r="AA10" s="61"/>
      <c r="AB10" s="61"/>
      <c r="AC10" s="61"/>
      <c r="AD10" s="2"/>
      <c r="AE10" s="2"/>
      <c r="AF10" s="2"/>
      <c r="AG10" s="2"/>
      <c r="AH10" s="5"/>
      <c r="AI10" s="5"/>
      <c r="AJ10" s="5"/>
      <c r="AK10" s="5"/>
      <c r="AL10" s="61">
        <f>データ!$U$6</f>
        <v>16563</v>
      </c>
      <c r="AM10" s="61"/>
      <c r="AN10" s="61"/>
      <c r="AO10" s="61"/>
      <c r="AP10" s="61"/>
      <c r="AQ10" s="61"/>
      <c r="AR10" s="61"/>
      <c r="AS10" s="61"/>
      <c r="AT10" s="51">
        <f>データ!$V$6</f>
        <v>60.4</v>
      </c>
      <c r="AU10" s="52"/>
      <c r="AV10" s="52"/>
      <c r="AW10" s="52"/>
      <c r="AX10" s="52"/>
      <c r="AY10" s="52"/>
      <c r="AZ10" s="52"/>
      <c r="BA10" s="52"/>
      <c r="BB10" s="53">
        <f>データ!$W$6</f>
        <v>274.22000000000003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74667</v>
      </c>
      <c r="D6" s="34">
        <f t="shared" si="3"/>
        <v>46</v>
      </c>
      <c r="E6" s="34">
        <f t="shared" si="3"/>
        <v>1</v>
      </c>
      <c r="F6" s="34">
        <f t="shared" si="3"/>
        <v>0</v>
      </c>
      <c r="G6" s="34">
        <f t="shared" si="3"/>
        <v>1</v>
      </c>
      <c r="H6" s="34" t="str">
        <f t="shared" si="3"/>
        <v>福島県　矢吹町</v>
      </c>
      <c r="I6" s="34" t="str">
        <f t="shared" si="3"/>
        <v>法適用</v>
      </c>
      <c r="J6" s="34" t="str">
        <f t="shared" si="3"/>
        <v>水道事業</v>
      </c>
      <c r="K6" s="34" t="str">
        <f t="shared" si="3"/>
        <v>末端給水事業</v>
      </c>
      <c r="L6" s="34" t="str">
        <f t="shared" si="3"/>
        <v>A6</v>
      </c>
      <c r="M6" s="34">
        <f t="shared" si="3"/>
        <v>0</v>
      </c>
      <c r="N6" s="35" t="str">
        <f t="shared" si="3"/>
        <v>-</v>
      </c>
      <c r="O6" s="35">
        <f t="shared" si="3"/>
        <v>64.739999999999995</v>
      </c>
      <c r="P6" s="35">
        <f t="shared" si="3"/>
        <v>94</v>
      </c>
      <c r="Q6" s="35">
        <f t="shared" si="3"/>
        <v>3780</v>
      </c>
      <c r="R6" s="35">
        <f t="shared" si="3"/>
        <v>17704</v>
      </c>
      <c r="S6" s="35">
        <f t="shared" si="3"/>
        <v>60.4</v>
      </c>
      <c r="T6" s="35">
        <f t="shared" si="3"/>
        <v>293.11</v>
      </c>
      <c r="U6" s="35">
        <f t="shared" si="3"/>
        <v>16563</v>
      </c>
      <c r="V6" s="35">
        <f t="shared" si="3"/>
        <v>60.4</v>
      </c>
      <c r="W6" s="35">
        <f t="shared" si="3"/>
        <v>274.22000000000003</v>
      </c>
      <c r="X6" s="36">
        <f>IF(X7="",NA(),X7)</f>
        <v>108.07</v>
      </c>
      <c r="Y6" s="36">
        <f t="shared" ref="Y6:AG6" si="4">IF(Y7="",NA(),Y7)</f>
        <v>97.8</v>
      </c>
      <c r="Z6" s="36">
        <f t="shared" si="4"/>
        <v>98.12</v>
      </c>
      <c r="AA6" s="36">
        <f t="shared" si="4"/>
        <v>98.41</v>
      </c>
      <c r="AB6" s="36">
        <f t="shared" si="4"/>
        <v>104.26</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608.04</v>
      </c>
      <c r="AU6" s="36">
        <f t="shared" ref="AU6:BC6" si="6">IF(AU7="",NA(),AU7)</f>
        <v>1621.81</v>
      </c>
      <c r="AV6" s="36">
        <f t="shared" si="6"/>
        <v>2008.42</v>
      </c>
      <c r="AW6" s="36">
        <f t="shared" si="6"/>
        <v>1309.26</v>
      </c>
      <c r="AX6" s="36">
        <f t="shared" si="6"/>
        <v>157.66999999999999</v>
      </c>
      <c r="AY6" s="36">
        <f t="shared" si="6"/>
        <v>915.5</v>
      </c>
      <c r="AZ6" s="36">
        <f t="shared" si="6"/>
        <v>963.24</v>
      </c>
      <c r="BA6" s="36">
        <f t="shared" si="6"/>
        <v>381.53</v>
      </c>
      <c r="BB6" s="36">
        <f t="shared" si="6"/>
        <v>391.54</v>
      </c>
      <c r="BC6" s="36">
        <f t="shared" si="6"/>
        <v>384.34</v>
      </c>
      <c r="BD6" s="35" t="str">
        <f>IF(BD7="","",IF(BD7="-","【-】","【"&amp;SUBSTITUTE(TEXT(BD7,"#,##0.00"),"-","△")&amp;"】"))</f>
        <v>【262.87】</v>
      </c>
      <c r="BE6" s="36">
        <f>IF(BE7="",NA(),BE7)</f>
        <v>544.47</v>
      </c>
      <c r="BF6" s="36">
        <f t="shared" ref="BF6:BN6" si="7">IF(BF7="",NA(),BF7)</f>
        <v>505.46</v>
      </c>
      <c r="BG6" s="36">
        <f t="shared" si="7"/>
        <v>464.32</v>
      </c>
      <c r="BH6" s="36">
        <f t="shared" si="7"/>
        <v>410.33</v>
      </c>
      <c r="BI6" s="36">
        <f t="shared" si="7"/>
        <v>361.9</v>
      </c>
      <c r="BJ6" s="36">
        <f t="shared" si="7"/>
        <v>404.78</v>
      </c>
      <c r="BK6" s="36">
        <f t="shared" si="7"/>
        <v>400.38</v>
      </c>
      <c r="BL6" s="36">
        <f t="shared" si="7"/>
        <v>393.27</v>
      </c>
      <c r="BM6" s="36">
        <f t="shared" si="7"/>
        <v>386.97</v>
      </c>
      <c r="BN6" s="36">
        <f t="shared" si="7"/>
        <v>380.58</v>
      </c>
      <c r="BO6" s="35" t="str">
        <f>IF(BO7="","",IF(BO7="-","【-】","【"&amp;SUBSTITUTE(TEXT(BO7,"#,##0.00"),"-","△")&amp;"】"))</f>
        <v>【270.87】</v>
      </c>
      <c r="BP6" s="36">
        <f>IF(BP7="",NA(),BP7)</f>
        <v>80.05</v>
      </c>
      <c r="BQ6" s="36">
        <f t="shared" ref="BQ6:BY6" si="8">IF(BQ7="",NA(),BQ7)</f>
        <v>78.81</v>
      </c>
      <c r="BR6" s="36">
        <f t="shared" si="8"/>
        <v>82.27</v>
      </c>
      <c r="BS6" s="36">
        <f t="shared" si="8"/>
        <v>84.93</v>
      </c>
      <c r="BT6" s="36">
        <f t="shared" si="8"/>
        <v>86.99</v>
      </c>
      <c r="BU6" s="36">
        <f t="shared" si="8"/>
        <v>98.07</v>
      </c>
      <c r="BV6" s="36">
        <f t="shared" si="8"/>
        <v>96.56</v>
      </c>
      <c r="BW6" s="36">
        <f t="shared" si="8"/>
        <v>100.47</v>
      </c>
      <c r="BX6" s="36">
        <f t="shared" si="8"/>
        <v>101.72</v>
      </c>
      <c r="BY6" s="36">
        <f t="shared" si="8"/>
        <v>102.38</v>
      </c>
      <c r="BZ6" s="35" t="str">
        <f>IF(BZ7="","",IF(BZ7="-","【-】","【"&amp;SUBSTITUTE(TEXT(BZ7,"#,##0.00"),"-","△")&amp;"】"))</f>
        <v>【105.59】</v>
      </c>
      <c r="CA6" s="36">
        <f>IF(CA7="",NA(),CA7)</f>
        <v>280.19</v>
      </c>
      <c r="CB6" s="36">
        <f t="shared" ref="CB6:CJ6" si="9">IF(CB7="",NA(),CB7)</f>
        <v>281.95</v>
      </c>
      <c r="CC6" s="36">
        <f t="shared" si="9"/>
        <v>270.58</v>
      </c>
      <c r="CD6" s="36">
        <f t="shared" si="9"/>
        <v>261.16000000000003</v>
      </c>
      <c r="CE6" s="36">
        <f t="shared" si="9"/>
        <v>255.71</v>
      </c>
      <c r="CF6" s="36">
        <f t="shared" si="9"/>
        <v>172.26</v>
      </c>
      <c r="CG6" s="36">
        <f t="shared" si="9"/>
        <v>177.14</v>
      </c>
      <c r="CH6" s="36">
        <f t="shared" si="9"/>
        <v>169.82</v>
      </c>
      <c r="CI6" s="36">
        <f t="shared" si="9"/>
        <v>168.2</v>
      </c>
      <c r="CJ6" s="36">
        <f t="shared" si="9"/>
        <v>168.67</v>
      </c>
      <c r="CK6" s="35" t="str">
        <f>IF(CK7="","",IF(CK7="-","【-】","【"&amp;SUBSTITUTE(TEXT(CK7,"#,##0.00"),"-","△")&amp;"】"))</f>
        <v>【163.27】</v>
      </c>
      <c r="CL6" s="36">
        <f>IF(CL7="",NA(),CL7)</f>
        <v>78.22</v>
      </c>
      <c r="CM6" s="36">
        <f t="shared" ref="CM6:CU6" si="10">IF(CM7="",NA(),CM7)</f>
        <v>76.209999999999994</v>
      </c>
      <c r="CN6" s="36">
        <f t="shared" si="10"/>
        <v>83.73</v>
      </c>
      <c r="CO6" s="36">
        <f t="shared" si="10"/>
        <v>83.1</v>
      </c>
      <c r="CP6" s="36">
        <f t="shared" si="10"/>
        <v>82.56</v>
      </c>
      <c r="CQ6" s="36">
        <f t="shared" si="10"/>
        <v>55.68</v>
      </c>
      <c r="CR6" s="36">
        <f t="shared" si="10"/>
        <v>55.64</v>
      </c>
      <c r="CS6" s="36">
        <f t="shared" si="10"/>
        <v>55.13</v>
      </c>
      <c r="CT6" s="36">
        <f t="shared" si="10"/>
        <v>54.77</v>
      </c>
      <c r="CU6" s="36">
        <f t="shared" si="10"/>
        <v>54.92</v>
      </c>
      <c r="CV6" s="35" t="str">
        <f>IF(CV7="","",IF(CV7="-","【-】","【"&amp;SUBSTITUTE(TEXT(CV7,"#,##0.00"),"-","△")&amp;"】"))</f>
        <v>【59.94】</v>
      </c>
      <c r="CW6" s="36">
        <f>IF(CW7="",NA(),CW7)</f>
        <v>85.7</v>
      </c>
      <c r="CX6" s="36">
        <f t="shared" ref="CX6:DF6" si="11">IF(CX7="",NA(),CX7)</f>
        <v>88.19</v>
      </c>
      <c r="CY6" s="36">
        <f t="shared" si="11"/>
        <v>79.099999999999994</v>
      </c>
      <c r="CZ6" s="36">
        <f t="shared" si="11"/>
        <v>80.8</v>
      </c>
      <c r="DA6" s="36">
        <f t="shared" si="11"/>
        <v>81.66</v>
      </c>
      <c r="DB6" s="36">
        <f t="shared" si="11"/>
        <v>83.18</v>
      </c>
      <c r="DC6" s="36">
        <f t="shared" si="11"/>
        <v>83.09</v>
      </c>
      <c r="DD6" s="36">
        <f t="shared" si="11"/>
        <v>83</v>
      </c>
      <c r="DE6" s="36">
        <f t="shared" si="11"/>
        <v>82.89</v>
      </c>
      <c r="DF6" s="36">
        <f t="shared" si="11"/>
        <v>82.66</v>
      </c>
      <c r="DG6" s="35" t="str">
        <f>IF(DG7="","",IF(DG7="-","【-】","【"&amp;SUBSTITUTE(TEXT(DG7,"#,##0.00"),"-","△")&amp;"】"))</f>
        <v>【90.22】</v>
      </c>
      <c r="DH6" s="36">
        <f>IF(DH7="",NA(),DH7)</f>
        <v>39.18</v>
      </c>
      <c r="DI6" s="36">
        <f t="shared" ref="DI6:DQ6" si="12">IF(DI7="",NA(),DI7)</f>
        <v>40.61</v>
      </c>
      <c r="DJ6" s="36">
        <f t="shared" si="12"/>
        <v>44.16</v>
      </c>
      <c r="DK6" s="36">
        <f t="shared" si="12"/>
        <v>46.41</v>
      </c>
      <c r="DL6" s="36">
        <f t="shared" si="12"/>
        <v>48.01</v>
      </c>
      <c r="DM6" s="36">
        <f t="shared" si="12"/>
        <v>38.07</v>
      </c>
      <c r="DN6" s="36">
        <f t="shared" si="12"/>
        <v>39.06</v>
      </c>
      <c r="DO6" s="36">
        <f t="shared" si="12"/>
        <v>46.66</v>
      </c>
      <c r="DP6" s="36">
        <f t="shared" si="12"/>
        <v>47.46</v>
      </c>
      <c r="DQ6" s="36">
        <f t="shared" si="12"/>
        <v>48.49</v>
      </c>
      <c r="DR6" s="35" t="str">
        <f>IF(DR7="","",IF(DR7="-","【-】","【"&amp;SUBSTITUTE(TEXT(DR7,"#,##0.00"),"-","△")&amp;"】"))</f>
        <v>【47.91】</v>
      </c>
      <c r="DS6" s="36">
        <f>IF(DS7="",NA(),DS7)</f>
        <v>1.77</v>
      </c>
      <c r="DT6" s="36">
        <f t="shared" ref="DT6:EB6" si="13">IF(DT7="",NA(),DT7)</f>
        <v>2.79</v>
      </c>
      <c r="DU6" s="36">
        <f t="shared" si="13"/>
        <v>5.09</v>
      </c>
      <c r="DV6" s="35">
        <f t="shared" si="13"/>
        <v>0</v>
      </c>
      <c r="DW6" s="35">
        <f t="shared" si="13"/>
        <v>0</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2.52</v>
      </c>
      <c r="EE6" s="36">
        <f t="shared" ref="EE6:EM6" si="14">IF(EE7="",NA(),EE7)</f>
        <v>7.0000000000000007E-2</v>
      </c>
      <c r="EF6" s="36">
        <f t="shared" si="14"/>
        <v>0.57999999999999996</v>
      </c>
      <c r="EG6" s="35">
        <f t="shared" si="14"/>
        <v>0</v>
      </c>
      <c r="EH6" s="35">
        <f t="shared" si="14"/>
        <v>0</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74667</v>
      </c>
      <c r="D7" s="38">
        <v>46</v>
      </c>
      <c r="E7" s="38">
        <v>1</v>
      </c>
      <c r="F7" s="38">
        <v>0</v>
      </c>
      <c r="G7" s="38">
        <v>1</v>
      </c>
      <c r="H7" s="38" t="s">
        <v>105</v>
      </c>
      <c r="I7" s="38" t="s">
        <v>106</v>
      </c>
      <c r="J7" s="38" t="s">
        <v>107</v>
      </c>
      <c r="K7" s="38" t="s">
        <v>108</v>
      </c>
      <c r="L7" s="38" t="s">
        <v>109</v>
      </c>
      <c r="M7" s="38"/>
      <c r="N7" s="39" t="s">
        <v>110</v>
      </c>
      <c r="O7" s="39">
        <v>64.739999999999995</v>
      </c>
      <c r="P7" s="39">
        <v>94</v>
      </c>
      <c r="Q7" s="39">
        <v>3780</v>
      </c>
      <c r="R7" s="39">
        <v>17704</v>
      </c>
      <c r="S7" s="39">
        <v>60.4</v>
      </c>
      <c r="T7" s="39">
        <v>293.11</v>
      </c>
      <c r="U7" s="39">
        <v>16563</v>
      </c>
      <c r="V7" s="39">
        <v>60.4</v>
      </c>
      <c r="W7" s="39">
        <v>274.22000000000003</v>
      </c>
      <c r="X7" s="39">
        <v>108.07</v>
      </c>
      <c r="Y7" s="39">
        <v>97.8</v>
      </c>
      <c r="Z7" s="39">
        <v>98.12</v>
      </c>
      <c r="AA7" s="39">
        <v>98.41</v>
      </c>
      <c r="AB7" s="39">
        <v>104.26</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608.04</v>
      </c>
      <c r="AU7" s="39">
        <v>1621.81</v>
      </c>
      <c r="AV7" s="39">
        <v>2008.42</v>
      </c>
      <c r="AW7" s="39">
        <v>1309.26</v>
      </c>
      <c r="AX7" s="39">
        <v>157.66999999999999</v>
      </c>
      <c r="AY7" s="39">
        <v>915.5</v>
      </c>
      <c r="AZ7" s="39">
        <v>963.24</v>
      </c>
      <c r="BA7" s="39">
        <v>381.53</v>
      </c>
      <c r="BB7" s="39">
        <v>391.54</v>
      </c>
      <c r="BC7" s="39">
        <v>384.34</v>
      </c>
      <c r="BD7" s="39">
        <v>262.87</v>
      </c>
      <c r="BE7" s="39">
        <v>544.47</v>
      </c>
      <c r="BF7" s="39">
        <v>505.46</v>
      </c>
      <c r="BG7" s="39">
        <v>464.32</v>
      </c>
      <c r="BH7" s="39">
        <v>410.33</v>
      </c>
      <c r="BI7" s="39">
        <v>361.9</v>
      </c>
      <c r="BJ7" s="39">
        <v>404.78</v>
      </c>
      <c r="BK7" s="39">
        <v>400.38</v>
      </c>
      <c r="BL7" s="39">
        <v>393.27</v>
      </c>
      <c r="BM7" s="39">
        <v>386.97</v>
      </c>
      <c r="BN7" s="39">
        <v>380.58</v>
      </c>
      <c r="BO7" s="39">
        <v>270.87</v>
      </c>
      <c r="BP7" s="39">
        <v>80.05</v>
      </c>
      <c r="BQ7" s="39">
        <v>78.81</v>
      </c>
      <c r="BR7" s="39">
        <v>82.27</v>
      </c>
      <c r="BS7" s="39">
        <v>84.93</v>
      </c>
      <c r="BT7" s="39">
        <v>86.99</v>
      </c>
      <c r="BU7" s="39">
        <v>98.07</v>
      </c>
      <c r="BV7" s="39">
        <v>96.56</v>
      </c>
      <c r="BW7" s="39">
        <v>100.47</v>
      </c>
      <c r="BX7" s="39">
        <v>101.72</v>
      </c>
      <c r="BY7" s="39">
        <v>102.38</v>
      </c>
      <c r="BZ7" s="39">
        <v>105.59</v>
      </c>
      <c r="CA7" s="39">
        <v>280.19</v>
      </c>
      <c r="CB7" s="39">
        <v>281.95</v>
      </c>
      <c r="CC7" s="39">
        <v>270.58</v>
      </c>
      <c r="CD7" s="39">
        <v>261.16000000000003</v>
      </c>
      <c r="CE7" s="39">
        <v>255.71</v>
      </c>
      <c r="CF7" s="39">
        <v>172.26</v>
      </c>
      <c r="CG7" s="39">
        <v>177.14</v>
      </c>
      <c r="CH7" s="39">
        <v>169.82</v>
      </c>
      <c r="CI7" s="39">
        <v>168.2</v>
      </c>
      <c r="CJ7" s="39">
        <v>168.67</v>
      </c>
      <c r="CK7" s="39">
        <v>163.27000000000001</v>
      </c>
      <c r="CL7" s="39">
        <v>78.22</v>
      </c>
      <c r="CM7" s="39">
        <v>76.209999999999994</v>
      </c>
      <c r="CN7" s="39">
        <v>83.73</v>
      </c>
      <c r="CO7" s="39">
        <v>83.1</v>
      </c>
      <c r="CP7" s="39">
        <v>82.56</v>
      </c>
      <c r="CQ7" s="39">
        <v>55.68</v>
      </c>
      <c r="CR7" s="39">
        <v>55.64</v>
      </c>
      <c r="CS7" s="39">
        <v>55.13</v>
      </c>
      <c r="CT7" s="39">
        <v>54.77</v>
      </c>
      <c r="CU7" s="39">
        <v>54.92</v>
      </c>
      <c r="CV7" s="39">
        <v>59.94</v>
      </c>
      <c r="CW7" s="39">
        <v>85.7</v>
      </c>
      <c r="CX7" s="39">
        <v>88.19</v>
      </c>
      <c r="CY7" s="39">
        <v>79.099999999999994</v>
      </c>
      <c r="CZ7" s="39">
        <v>80.8</v>
      </c>
      <c r="DA7" s="39">
        <v>81.66</v>
      </c>
      <c r="DB7" s="39">
        <v>83.18</v>
      </c>
      <c r="DC7" s="39">
        <v>83.09</v>
      </c>
      <c r="DD7" s="39">
        <v>83</v>
      </c>
      <c r="DE7" s="39">
        <v>82.89</v>
      </c>
      <c r="DF7" s="39">
        <v>82.66</v>
      </c>
      <c r="DG7" s="39">
        <v>90.22</v>
      </c>
      <c r="DH7" s="39">
        <v>39.18</v>
      </c>
      <c r="DI7" s="39">
        <v>40.61</v>
      </c>
      <c r="DJ7" s="39">
        <v>44.16</v>
      </c>
      <c r="DK7" s="39">
        <v>46.41</v>
      </c>
      <c r="DL7" s="39">
        <v>48.01</v>
      </c>
      <c r="DM7" s="39">
        <v>38.07</v>
      </c>
      <c r="DN7" s="39">
        <v>39.06</v>
      </c>
      <c r="DO7" s="39">
        <v>46.66</v>
      </c>
      <c r="DP7" s="39">
        <v>47.46</v>
      </c>
      <c r="DQ7" s="39">
        <v>48.49</v>
      </c>
      <c r="DR7" s="39">
        <v>47.91</v>
      </c>
      <c r="DS7" s="39">
        <v>1.77</v>
      </c>
      <c r="DT7" s="39">
        <v>2.79</v>
      </c>
      <c r="DU7" s="39">
        <v>5.09</v>
      </c>
      <c r="DV7" s="39">
        <v>0</v>
      </c>
      <c r="DW7" s="39">
        <v>0</v>
      </c>
      <c r="DX7" s="39">
        <v>7.73</v>
      </c>
      <c r="DY7" s="39">
        <v>8.8699999999999992</v>
      </c>
      <c r="DZ7" s="39">
        <v>9.85</v>
      </c>
      <c r="EA7" s="39">
        <v>9.7100000000000009</v>
      </c>
      <c r="EB7" s="39">
        <v>12.79</v>
      </c>
      <c r="EC7" s="39">
        <v>15</v>
      </c>
      <c r="ED7" s="39">
        <v>2.52</v>
      </c>
      <c r="EE7" s="39">
        <v>7.0000000000000007E-2</v>
      </c>
      <c r="EF7" s="39">
        <v>0.57999999999999996</v>
      </c>
      <c r="EG7" s="39">
        <v>0</v>
      </c>
      <c r="EH7" s="39">
        <v>0</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2018-02-26T06:00:36Z</cp:lastPrinted>
  <dcterms:created xsi:type="dcterms:W3CDTF">2017-12-25T01:23:08Z</dcterms:created>
  <dcterms:modified xsi:type="dcterms:W3CDTF">2018-02-26T06:00:39Z</dcterms:modified>
  <cp:category/>
</cp:coreProperties>
</file>