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<sst xmlns="http://schemas.openxmlformats.org/spreadsheetml/2006/main" count="237" uniqueCount="125">
  <si>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</si>
  <si>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</si>
  <si>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</si>
  <si>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</si>
  <si>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</si>
  <si>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</si>
  <si>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</si>
  <si>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</si>
  <si>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</si>
  <si>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</si>
  <si>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</si>
  <si>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</si>
  <si>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</si>
  <si>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</si>
  <si>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</si>
  <si>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</si>
  <si>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</si>
  <si>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</si>
  <si>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</si>
  <si>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</si>
  <si>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</si>
  <si>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</si>
  <si>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</si>
  <si>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</si>
  <si>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</si>
  <si>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</si>
  <si>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</si>
  <si>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</si>
  <si>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</si>
  <si>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</si>
  <si>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</si>
  <si>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</si>
  <si>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</si>
  <si>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</si>
  <si>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</si>
  <si>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</si>
  <si>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</si>
  <si>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</si>
  <si>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</si>
  <si>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</si>
  <si>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</si>
  <si>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</si>
  <si>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</si>
  <si>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</si>
  <si>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</si>
  <si>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</si>
  <si>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</si>
  <si>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</si>
  <si>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</si>
  <si>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</si>
  <si>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</si>
  <si>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</si>
  <si>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</si>
  <si>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</si>
  <si>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</si>
  <si>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</si>
  <si>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</si>
  <si>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</si>
  <si>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</si>
  <si>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</si>
  <si>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</si>
  <si>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</si>
  <si>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</si>
  <si>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</si>
  <si>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</si>
  <si>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</si>
  <si>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</si>
  <si>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</si>
  <si>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</si>
  <si>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</si>
  <si>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</si>
  <si>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</si>
  <si>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</si>
  <si>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</si>
  <si>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</si>
  <si>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</si>
  <si>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</si>
  <si>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</si>
  <si>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</si>
  <si>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</si>
  <si>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</si>
  <si>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</si>
  <si>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</si>
  <si>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</si>
  <si>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</si>
  <si>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</si>
  <si>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</si>
  <si>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</si>
  <si>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</si>
  <si>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</si>
  <si>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</si>
  <si>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</si>
  <si>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</si>
  <si>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</si>
  <si>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</si>
  <si>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</si>
  <si>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</si>
  <si>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</si>
  <si>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</si>
  <si>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</si>
  <si>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</si>
  <si>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</si>
  <si>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</si>
  <si>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</si>
  <si>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</si>
  <si>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</si>
  <si>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</si>
  <si>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</si>
  <si>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</si>
  <si>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天栄村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</si>
  <si>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</si>
  <si>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</si>
  <si>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</si>
  <si>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</si>
  <si>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</si>
  <si>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</si>
  <si>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</si>
  <si>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</si>
  <si>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</si>
  <si>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</si>
  <si>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</si>
  <si>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</si>
  <si>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収益的収支比率が100%を超えており、⑤料金回収率も類似団体平均値と比較し高水準であるため、経営が安定していると見てとれますが、一般会計からの繰入金もあることから、維持管理費の更なる費用削減を実施する必要があります。
　湯本第２配水池関連に充てるため企業債の借入を実施しました。現段階では企業債の借入予定はありませんが、今後借入が必要になった際には、借入額など十分な検討が必要になります。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rPh sb="113" eb="115">
      <t>ユモト</t>
    </rPh>
    <rPh sb="115" eb="116">
      <t>ダイ</t>
    </rPh>
    <rPh sb="117" eb="120">
      <t>ハイスイチ</t>
    </rPh>
    <rPh sb="120" eb="122">
      <t>カンレン</t>
    </rPh>
    <rPh sb="123" eb="124">
      <t>ア</t>
    </rPh>
    <rPh sb="128" eb="131">
      <t>キギョウサイ</t>
    </rPh>
    <rPh sb="132" eb="134">
      <t>カリイレ</t>
    </rPh>
    <rPh sb="135" eb="137">
      <t>ジッシ</t>
    </rPh>
    <rPh sb="142" eb="145">
      <t>ゲンダンカイ</t>
    </rPh>
    <rPh sb="147" eb="150">
      <t>キギョウサイ</t>
    </rPh>
    <rPh sb="151" eb="153">
      <t>カリイレ</t>
    </rPh>
    <rPh sb="153" eb="155">
      <t>ヨテイ</t>
    </rPh>
    <rPh sb="163" eb="165">
      <t>コンゴ</t>
    </rPh>
    <rPh sb="165" eb="167">
      <t>カリイレ</t>
    </rPh>
    <rPh sb="168" eb="170">
      <t>ヒツヨウ</t>
    </rPh>
    <rPh sb="174" eb="175">
      <t>サイ</t>
    </rPh>
    <rPh sb="178" eb="181">
      <t>カリイレガク</t>
    </rPh>
    <rPh sb="183" eb="185">
      <t>ジュウブン</t>
    </rPh>
    <rPh sb="186" eb="188">
      <t>ケントウ</t>
    </rPh>
    <rPh sb="189" eb="191">
      <t>ヒツヨウ</t>
    </rPh>
    <rPh sb="341" eb="342">
      <t>カンガ</t>
    </rPh>
    <phoneticPr fontId="4"/>
  </si>
  <si>
    <t>　昭和50年～60年代にかけて布設した水道管が多く、更新時期が間近に迫っています。
　水道管漏水が多い箇所について平成27年度から平成28年度にかけ一部更新を実施しています。</t>
    <phoneticPr fontId="4"/>
  </si>
  <si>
    <t>　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このことから、今後の収入（給水収益等）と費用（維持管理費・老朽管更新工事費）を総合的に検証し、料金設定の妥当性・管路更新時期とその費用について検討が急務であります。</t>
    <rPh sb="15" eb="17">
      <t>ショウガク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</si>
</sst>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1.69</c:v>
                </c:pt>
                <c:pt idx="2" formatCode="#,##0.00;&quot;△&quot;#,##0.00">
                  <c:v>0</c:v>
                </c:pt>
                <c:pt idx="3">
                  <c:v>4.0999999999999996</c:v>
                </c:pt>
                <c:pt idx="4">
                  <c:v>3.93</c:v>
                </c:pt>
              </c:numCache>
            </c:numRef>
          </c:val>
        </c:ser>
        <c:dLbls>
          <c:showLegendKey val="0"/>
          <c:showVal val="0"/>
          <c:showCatName val="0"/>
          <c:showSerName val="0"/>
          <c:showPercent val="0"/>
          <c:showBubbleSize val="0"/>
        </c:dLbls>
        <c:gapWidth val="150"/>
        <c:axId val="106653568"/>
        <c:axId val="1066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06653568"/>
        <c:axId val="106672128"/>
      </c:lineChart>
      <c:dateAx>
        <c:axId val="106653568"/>
        <c:scaling>
          <c:orientation val="minMax"/>
        </c:scaling>
        <c:delete val="1"/>
        <c:axPos val="b"/>
        <c:numFmt formatCode="ge" sourceLinked="1"/>
        <c:majorTickMark val="none"/>
        <c:minorTickMark val="none"/>
        <c:tickLblPos val="none"/>
        <c:crossAx val="106672128"/>
        <c:crosses val="autoZero"/>
        <c:auto val="1"/>
        <c:lblOffset val="100"/>
        <c:baseTimeUnit val="years"/>
      </c:dateAx>
      <c:valAx>
        <c:axId val="1066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5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26.72</c:v>
                </c:pt>
                <c:pt idx="1">
                  <c:v>26.24</c:v>
                </c:pt>
                <c:pt idx="2">
                  <c:v>25.76</c:v>
                </c:pt>
                <c:pt idx="3">
                  <c:v>26.01</c:v>
                </c:pt>
                <c:pt idx="4">
                  <c:v>26.92</c:v>
                </c:pt>
              </c:numCache>
            </c:numRef>
          </c:val>
        </c:ser>
        <c:dLbls>
          <c:showLegendKey val="0"/>
          <c:showVal val="0"/>
          <c:showCatName val="0"/>
          <c:showSerName val="0"/>
          <c:showPercent val="0"/>
          <c:showBubbleSize val="0"/>
        </c:dLbls>
        <c:gapWidth val="150"/>
        <c:axId val="108312832"/>
        <c:axId val="1083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08312832"/>
        <c:axId val="108331392"/>
      </c:lineChart>
      <c:dateAx>
        <c:axId val="108312832"/>
        <c:scaling>
          <c:orientation val="minMax"/>
        </c:scaling>
        <c:delete val="1"/>
        <c:axPos val="b"/>
        <c:numFmt formatCode="ge" sourceLinked="1"/>
        <c:majorTickMark val="none"/>
        <c:minorTickMark val="none"/>
        <c:tickLblPos val="none"/>
        <c:crossAx val="108331392"/>
        <c:crosses val="autoZero"/>
        <c:auto val="1"/>
        <c:lblOffset val="100"/>
        <c:baseTimeUnit val="years"/>
      </c:dateAx>
      <c:valAx>
        <c:axId val="1083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c:v>
                </c:pt>
                <c:pt idx="1">
                  <c:v>90</c:v>
                </c:pt>
                <c:pt idx="2">
                  <c:v>87.25</c:v>
                </c:pt>
                <c:pt idx="3">
                  <c:v>87.25</c:v>
                </c:pt>
                <c:pt idx="4">
                  <c:v>87.25</c:v>
                </c:pt>
              </c:numCache>
            </c:numRef>
          </c:val>
        </c:ser>
        <c:dLbls>
          <c:showLegendKey val="0"/>
          <c:showVal val="0"/>
          <c:showCatName val="0"/>
          <c:showSerName val="0"/>
          <c:showPercent val="0"/>
          <c:showBubbleSize val="0"/>
        </c:dLbls>
        <c:gapWidth val="150"/>
        <c:axId val="108361600"/>
        <c:axId val="1083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08361600"/>
        <c:axId val="108371968"/>
      </c:lineChart>
      <c:dateAx>
        <c:axId val="108361600"/>
        <c:scaling>
          <c:orientation val="minMax"/>
        </c:scaling>
        <c:delete val="1"/>
        <c:axPos val="b"/>
        <c:numFmt formatCode="ge" sourceLinked="1"/>
        <c:majorTickMark val="none"/>
        <c:minorTickMark val="none"/>
        <c:tickLblPos val="none"/>
        <c:crossAx val="108371968"/>
        <c:crosses val="autoZero"/>
        <c:auto val="1"/>
        <c:lblOffset val="100"/>
        <c:baseTimeUnit val="years"/>
      </c:dateAx>
      <c:valAx>
        <c:axId val="1083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87.32</c:v>
                </c:pt>
                <c:pt idx="1">
                  <c:v>108.58</c:v>
                </c:pt>
                <c:pt idx="2">
                  <c:v>145.87</c:v>
                </c:pt>
                <c:pt idx="3">
                  <c:v>106.99</c:v>
                </c:pt>
                <c:pt idx="4">
                  <c:v>106.96</c:v>
                </c:pt>
              </c:numCache>
            </c:numRef>
          </c:val>
        </c:ser>
        <c:dLbls>
          <c:showLegendKey val="0"/>
          <c:showVal val="0"/>
          <c:showCatName val="0"/>
          <c:showSerName val="0"/>
          <c:showPercent val="0"/>
          <c:showBubbleSize val="0"/>
        </c:dLbls>
        <c:gapWidth val="150"/>
        <c:axId val="108140032"/>
        <c:axId val="1081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08140032"/>
        <c:axId val="108141952"/>
      </c:lineChart>
      <c:dateAx>
        <c:axId val="108140032"/>
        <c:scaling>
          <c:orientation val="minMax"/>
        </c:scaling>
        <c:delete val="1"/>
        <c:axPos val="b"/>
        <c:numFmt formatCode="ge" sourceLinked="1"/>
        <c:majorTickMark val="none"/>
        <c:minorTickMark val="none"/>
        <c:tickLblPos val="none"/>
        <c:crossAx val="108141952"/>
        <c:crosses val="autoZero"/>
        <c:auto val="1"/>
        <c:lblOffset val="100"/>
        <c:baseTimeUnit val="years"/>
      </c:dateAx>
      <c:valAx>
        <c:axId val="1081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172416"/>
        <c:axId val="10817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172416"/>
        <c:axId val="108174336"/>
      </c:lineChart>
      <c:dateAx>
        <c:axId val="108172416"/>
        <c:scaling>
          <c:orientation val="minMax"/>
        </c:scaling>
        <c:delete val="1"/>
        <c:axPos val="b"/>
        <c:numFmt formatCode="ge" sourceLinked="1"/>
        <c:majorTickMark val="none"/>
        <c:minorTickMark val="none"/>
        <c:tickLblPos val="none"/>
        <c:crossAx val="108174336"/>
        <c:crosses val="autoZero"/>
        <c:auto val="1"/>
        <c:lblOffset val="100"/>
        <c:baseTimeUnit val="years"/>
      </c:dateAx>
      <c:valAx>
        <c:axId val="1081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910464"/>
        <c:axId val="1069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910464"/>
        <c:axId val="106912384"/>
      </c:lineChart>
      <c:dateAx>
        <c:axId val="106910464"/>
        <c:scaling>
          <c:orientation val="minMax"/>
        </c:scaling>
        <c:delete val="1"/>
        <c:axPos val="b"/>
        <c:numFmt formatCode="ge" sourceLinked="1"/>
        <c:majorTickMark val="none"/>
        <c:minorTickMark val="none"/>
        <c:tickLblPos val="none"/>
        <c:crossAx val="106912384"/>
        <c:crosses val="autoZero"/>
        <c:auto val="1"/>
        <c:lblOffset val="100"/>
        <c:baseTimeUnit val="years"/>
      </c:dateAx>
      <c:valAx>
        <c:axId val="1069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1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955520"/>
        <c:axId val="1069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955520"/>
        <c:axId val="106957440"/>
      </c:lineChart>
      <c:dateAx>
        <c:axId val="106955520"/>
        <c:scaling>
          <c:orientation val="minMax"/>
        </c:scaling>
        <c:delete val="1"/>
        <c:axPos val="b"/>
        <c:numFmt formatCode="ge" sourceLinked="1"/>
        <c:majorTickMark val="none"/>
        <c:minorTickMark val="none"/>
        <c:tickLblPos val="none"/>
        <c:crossAx val="106957440"/>
        <c:crosses val="autoZero"/>
        <c:auto val="1"/>
        <c:lblOffset val="100"/>
        <c:baseTimeUnit val="years"/>
      </c:dateAx>
      <c:valAx>
        <c:axId val="1069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000192"/>
        <c:axId val="1070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000192"/>
        <c:axId val="107002112"/>
      </c:lineChart>
      <c:dateAx>
        <c:axId val="107000192"/>
        <c:scaling>
          <c:orientation val="minMax"/>
        </c:scaling>
        <c:delete val="1"/>
        <c:axPos val="b"/>
        <c:numFmt formatCode="ge" sourceLinked="1"/>
        <c:majorTickMark val="none"/>
        <c:minorTickMark val="none"/>
        <c:tickLblPos val="none"/>
        <c:crossAx val="107002112"/>
        <c:crosses val="autoZero"/>
        <c:auto val="1"/>
        <c:lblOffset val="100"/>
        <c:baseTimeUnit val="years"/>
      </c:dateAx>
      <c:valAx>
        <c:axId val="1070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formatCode="#,##0.00;&quot;△&quot;#,##0.00;&quot;-&quot;">
                  <c:v>701.47</c:v>
                </c:pt>
              </c:numCache>
            </c:numRef>
          </c:val>
        </c:ser>
        <c:dLbls>
          <c:showLegendKey val="0"/>
          <c:showVal val="0"/>
          <c:showCatName val="0"/>
          <c:showSerName val="0"/>
          <c:showPercent val="0"/>
          <c:showBubbleSize val="0"/>
        </c:dLbls>
        <c:gapWidth val="150"/>
        <c:axId val="107036672"/>
        <c:axId val="1070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07036672"/>
        <c:axId val="107038592"/>
      </c:lineChart>
      <c:dateAx>
        <c:axId val="107036672"/>
        <c:scaling>
          <c:orientation val="minMax"/>
        </c:scaling>
        <c:delete val="1"/>
        <c:axPos val="b"/>
        <c:numFmt formatCode="ge" sourceLinked="1"/>
        <c:majorTickMark val="none"/>
        <c:minorTickMark val="none"/>
        <c:tickLblPos val="none"/>
        <c:crossAx val="107038592"/>
        <c:crosses val="autoZero"/>
        <c:auto val="1"/>
        <c:lblOffset val="100"/>
        <c:baseTimeUnit val="years"/>
      </c:dateAx>
      <c:valAx>
        <c:axId val="1070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3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86.62</c:v>
                </c:pt>
                <c:pt idx="1">
                  <c:v>84.89</c:v>
                </c:pt>
                <c:pt idx="2">
                  <c:v>96.69</c:v>
                </c:pt>
                <c:pt idx="3">
                  <c:v>62.28</c:v>
                </c:pt>
                <c:pt idx="4">
                  <c:v>106.66</c:v>
                </c:pt>
              </c:numCache>
            </c:numRef>
          </c:val>
        </c:ser>
        <c:dLbls>
          <c:showLegendKey val="0"/>
          <c:showVal val="0"/>
          <c:showCatName val="0"/>
          <c:showSerName val="0"/>
          <c:showPercent val="0"/>
          <c:showBubbleSize val="0"/>
        </c:dLbls>
        <c:gapWidth val="150"/>
        <c:axId val="107072896"/>
        <c:axId val="1070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07072896"/>
        <c:axId val="107083264"/>
      </c:lineChart>
      <c:dateAx>
        <c:axId val="107072896"/>
        <c:scaling>
          <c:orientation val="minMax"/>
        </c:scaling>
        <c:delete val="1"/>
        <c:axPos val="b"/>
        <c:numFmt formatCode="ge" sourceLinked="1"/>
        <c:majorTickMark val="none"/>
        <c:minorTickMark val="none"/>
        <c:tickLblPos val="none"/>
        <c:crossAx val="107083264"/>
        <c:crosses val="autoZero"/>
        <c:auto val="1"/>
        <c:lblOffset val="100"/>
        <c:baseTimeUnit val="years"/>
      </c:dateAx>
      <c:valAx>
        <c:axId val="1070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180.69</c:v>
                </c:pt>
                <c:pt idx="1">
                  <c:v>186.77</c:v>
                </c:pt>
                <c:pt idx="2">
                  <c:v>167.56</c:v>
                </c:pt>
                <c:pt idx="3">
                  <c:v>264.07</c:v>
                </c:pt>
                <c:pt idx="4">
                  <c:v>143.87</c:v>
                </c:pt>
              </c:numCache>
            </c:numRef>
          </c:val>
        </c:ser>
        <c:dLbls>
          <c:showLegendKey val="0"/>
          <c:showVal val="0"/>
          <c:showCatName val="0"/>
          <c:showSerName val="0"/>
          <c:showPercent val="0"/>
          <c:showBubbleSize val="0"/>
        </c:dLbls>
        <c:gapWidth val="150"/>
        <c:axId val="108288640"/>
        <c:axId val="1082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08288640"/>
        <c:axId val="108299008"/>
      </c:lineChart>
      <c:dateAx>
        <c:axId val="108288640"/>
        <c:scaling>
          <c:orientation val="minMax"/>
        </c:scaling>
        <c:delete val="1"/>
        <c:axPos val="b"/>
        <c:numFmt formatCode="ge" sourceLinked="1"/>
        <c:majorTickMark val="none"/>
        <c:minorTickMark val="none"/>
        <c:tickLblPos val="none"/>
        <c:crossAx val="108299008"/>
        <c:crosses val="autoZero"/>
        <c:auto val="1"/>
        <c:lblOffset val="100"/>
        <c:baseTimeUnit val="years"/>
      </c:dateAx>
      <c:valAx>
        <c:axId val="10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2"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福島県　天栄村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121</v>
      </c>
      <c r="AE8" s="74"/>
      <c r="AF8" s="74"/>
      <c r="AG8" s="74"/>
      <c r="AH8" s="74"/>
      <c r="AI8" s="74"/>
      <c r="AJ8" s="74"/>
      <c r="AK8" s="2"/>
      <c r="AL8" s="67">
        <f>データ!$R$6</f>
        <v>5893</v>
      </c>
      <c r="AM8" s="67"/>
      <c r="AN8" s="67"/>
      <c r="AO8" s="67"/>
      <c r="AP8" s="67"/>
      <c r="AQ8" s="67"/>
      <c r="AR8" s="67"/>
      <c r="AS8" s="67"/>
      <c r="AT8" s="66">
        <f>データ!$S$6</f>
        <v>225.52</v>
      </c>
      <c r="AU8" s="66"/>
      <c r="AV8" s="66"/>
      <c r="AW8" s="66"/>
      <c r="AX8" s="66"/>
      <c r="AY8" s="66"/>
      <c r="AZ8" s="66"/>
      <c r="BA8" s="66"/>
      <c r="BB8" s="66">
        <f>データ!$T$6</f>
        <v>26.13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7.89</v>
      </c>
      <c r="Q10" s="66"/>
      <c r="R10" s="66"/>
      <c r="S10" s="66"/>
      <c r="T10" s="66"/>
      <c r="U10" s="66"/>
      <c r="V10" s="66"/>
      <c r="W10" s="67">
        <f>データ!$Q$6</f>
        <v>2510</v>
      </c>
      <c r="X10" s="67"/>
      <c r="Y10" s="67"/>
      <c r="Z10" s="67"/>
      <c r="AA10" s="67"/>
      <c r="AB10" s="67"/>
      <c r="AC10" s="67"/>
      <c r="AD10" s="2"/>
      <c r="AE10" s="2"/>
      <c r="AF10" s="2"/>
      <c r="AG10" s="2"/>
      <c r="AH10" s="2"/>
      <c r="AI10" s="2"/>
      <c r="AJ10" s="2"/>
      <c r="AK10" s="2"/>
      <c r="AL10" s="67">
        <f>データ!$U$6</f>
        <v>461</v>
      </c>
      <c r="AM10" s="67"/>
      <c r="AN10" s="67"/>
      <c r="AO10" s="67"/>
      <c r="AP10" s="67"/>
      <c r="AQ10" s="67"/>
      <c r="AR10" s="67"/>
      <c r="AS10" s="67"/>
      <c r="AT10" s="66">
        <f>データ!$V$6</f>
        <v>3.38</v>
      </c>
      <c r="AU10" s="66"/>
      <c r="AV10" s="66"/>
      <c r="AW10" s="66"/>
      <c r="AX10" s="66"/>
      <c r="AY10" s="66"/>
      <c r="AZ10" s="66"/>
      <c r="BA10" s="66"/>
      <c r="BB10" s="66">
        <f>データ!$W$6</f>
        <v>136.38999999999999</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123</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124</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55</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56</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57</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58</v>
      </c>
      <c r="B3" s="30" t="s">
        <v>59</v>
      </c>
      <c r="C3" s="30" t="s">
        <v>60</v>
      </c>
      <c r="D3" s="30" t="s">
        <v>61</v>
      </c>
      <c r="E3" s="30" t="s">
        <v>62</v>
      </c>
      <c r="F3" s="30" t="s">
        <v>63</v>
      </c>
      <c r="G3" s="30" t="s">
        <v>64</v>
      </c>
      <c r="H3" s="78" t="s">
        <v>65</v>
      </c>
      <c r="I3" s="79"/>
      <c r="J3" s="79"/>
      <c r="K3" s="79"/>
      <c r="L3" s="79"/>
      <c r="M3" s="79"/>
      <c r="N3" s="79"/>
      <c r="O3" s="79"/>
      <c r="P3" s="79"/>
      <c r="Q3" s="79"/>
      <c r="R3" s="79"/>
      <c r="S3" s="79"/>
      <c r="T3" s="79"/>
      <c r="U3" s="79"/>
      <c r="V3" s="79"/>
      <c r="W3" s="80"/>
      <c r="X3" s="84" t="s">
        <v>66</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67</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68</v>
      </c>
      <c r="B4" s="31"/>
      <c r="C4" s="31"/>
      <c r="D4" s="31"/>
      <c r="E4" s="31"/>
      <c r="F4" s="31"/>
      <c r="G4" s="31"/>
      <c r="H4" s="81"/>
      <c r="I4" s="82"/>
      <c r="J4" s="82"/>
      <c r="K4" s="82"/>
      <c r="L4" s="82"/>
      <c r="M4" s="82"/>
      <c r="N4" s="82"/>
      <c r="O4" s="82"/>
      <c r="P4" s="82"/>
      <c r="Q4" s="82"/>
      <c r="R4" s="82"/>
      <c r="S4" s="82"/>
      <c r="T4" s="82"/>
      <c r="U4" s="82"/>
      <c r="V4" s="82"/>
      <c r="W4" s="83"/>
      <c r="X4" s="77" t="s">
        <v>69</v>
      </c>
      <c r="Y4" s="77"/>
      <c r="Z4" s="77"/>
      <c r="AA4" s="77"/>
      <c r="AB4" s="77"/>
      <c r="AC4" s="77"/>
      <c r="AD4" s="77"/>
      <c r="AE4" s="77"/>
      <c r="AF4" s="77"/>
      <c r="AG4" s="77"/>
      <c r="AH4" s="77"/>
      <c r="AI4" s="77" t="s">
        <v>70</v>
      </c>
      <c r="AJ4" s="77"/>
      <c r="AK4" s="77"/>
      <c r="AL4" s="77"/>
      <c r="AM4" s="77"/>
      <c r="AN4" s="77"/>
      <c r="AO4" s="77"/>
      <c r="AP4" s="77"/>
      <c r="AQ4" s="77"/>
      <c r="AR4" s="77"/>
      <c r="AS4" s="77"/>
      <c r="AT4" s="77" t="s">
        <v>71</v>
      </c>
      <c r="AU4" s="77"/>
      <c r="AV4" s="77"/>
      <c r="AW4" s="77"/>
      <c r="AX4" s="77"/>
      <c r="AY4" s="77"/>
      <c r="AZ4" s="77"/>
      <c r="BA4" s="77"/>
      <c r="BB4" s="77"/>
      <c r="BC4" s="77"/>
      <c r="BD4" s="77"/>
      <c r="BE4" s="77" t="s">
        <v>72</v>
      </c>
      <c r="BF4" s="77"/>
      <c r="BG4" s="77"/>
      <c r="BH4" s="77"/>
      <c r="BI4" s="77"/>
      <c r="BJ4" s="77"/>
      <c r="BK4" s="77"/>
      <c r="BL4" s="77"/>
      <c r="BM4" s="77"/>
      <c r="BN4" s="77"/>
      <c r="BO4" s="77"/>
      <c r="BP4" s="77" t="s">
        <v>73</v>
      </c>
      <c r="BQ4" s="77"/>
      <c r="BR4" s="77"/>
      <c r="BS4" s="77"/>
      <c r="BT4" s="77"/>
      <c r="BU4" s="77"/>
      <c r="BV4" s="77"/>
      <c r="BW4" s="77"/>
      <c r="BX4" s="77"/>
      <c r="BY4" s="77"/>
      <c r="BZ4" s="77"/>
      <c r="CA4" s="77" t="s">
        <v>74</v>
      </c>
      <c r="CB4" s="77"/>
      <c r="CC4" s="77"/>
      <c r="CD4" s="77"/>
      <c r="CE4" s="77"/>
      <c r="CF4" s="77"/>
      <c r="CG4" s="77"/>
      <c r="CH4" s="77"/>
      <c r="CI4" s="77"/>
      <c r="CJ4" s="77"/>
      <c r="CK4" s="77"/>
      <c r="CL4" s="77" t="s">
        <v>75</v>
      </c>
      <c r="CM4" s="77"/>
      <c r="CN4" s="77"/>
      <c r="CO4" s="77"/>
      <c r="CP4" s="77"/>
      <c r="CQ4" s="77"/>
      <c r="CR4" s="77"/>
      <c r="CS4" s="77"/>
      <c r="CT4" s="77"/>
      <c r="CU4" s="77"/>
      <c r="CV4" s="77"/>
      <c r="CW4" s="77" t="s">
        <v>76</v>
      </c>
      <c r="CX4" s="77"/>
      <c r="CY4" s="77"/>
      <c r="CZ4" s="77"/>
      <c r="DA4" s="77"/>
      <c r="DB4" s="77"/>
      <c r="DC4" s="77"/>
      <c r="DD4" s="77"/>
      <c r="DE4" s="77"/>
      <c r="DF4" s="77"/>
      <c r="DG4" s="77"/>
      <c r="DH4" s="77" t="s">
        <v>77</v>
      </c>
      <c r="DI4" s="77"/>
      <c r="DJ4" s="77"/>
      <c r="DK4" s="77"/>
      <c r="DL4" s="77"/>
      <c r="DM4" s="77"/>
      <c r="DN4" s="77"/>
      <c r="DO4" s="77"/>
      <c r="DP4" s="77"/>
      <c r="DQ4" s="77"/>
      <c r="DR4" s="77"/>
      <c r="DS4" s="77" t="s">
        <v>78</v>
      </c>
      <c r="DT4" s="77"/>
      <c r="DU4" s="77"/>
      <c r="DV4" s="77"/>
      <c r="DW4" s="77"/>
      <c r="DX4" s="77"/>
      <c r="DY4" s="77"/>
      <c r="DZ4" s="77"/>
      <c r="EA4" s="77"/>
      <c r="EB4" s="77"/>
      <c r="EC4" s="77"/>
      <c r="ED4" s="77" t="s">
        <v>79</v>
      </c>
      <c r="EE4" s="77"/>
      <c r="EF4" s="77"/>
      <c r="EG4" s="77"/>
      <c r="EH4" s="77"/>
      <c r="EI4" s="77"/>
      <c r="EJ4" s="77"/>
      <c r="EK4" s="77"/>
      <c r="EL4" s="77"/>
      <c r="EM4" s="77"/>
      <c r="EN4" s="77"/>
    </row>
    <row r="5" spans="1:144">
      <c r="A5" s="29" t="s">
        <v>80</v>
      </c>
      <c r="B5" s="32"/>
      <c r="C5" s="32"/>
      <c r="D5" s="32"/>
      <c r="E5" s="32"/>
      <c r="F5" s="32"/>
      <c r="G5" s="32"/>
      <c r="H5" s="33" t="s">
        <v>81</v>
      </c>
      <c r="I5" s="33" t="s">
        <v>82</v>
      </c>
      <c r="J5" s="33" t="s">
        <v>83</v>
      </c>
      <c r="K5" s="33" t="s">
        <v>84</v>
      </c>
      <c r="L5" s="33" t="s">
        <v>85</v>
      </c>
      <c r="M5" s="33" t="s">
        <v>86</v>
      </c>
      <c r="N5" s="33" t="s">
        <v>87</v>
      </c>
      <c r="O5" s="33" t="s">
        <v>88</v>
      </c>
      <c r="P5" s="33" t="s">
        <v>89</v>
      </c>
      <c r="Q5" s="33" t="s">
        <v>90</v>
      </c>
      <c r="R5" s="33" t="s">
        <v>91</v>
      </c>
      <c r="S5" s="33" t="s">
        <v>92</v>
      </c>
      <c r="T5" s="33" t="s">
        <v>93</v>
      </c>
      <c r="U5" s="33" t="s">
        <v>94</v>
      </c>
      <c r="V5" s="33" t="s">
        <v>95</v>
      </c>
      <c r="W5" s="33" t="s">
        <v>96</v>
      </c>
      <c r="X5" s="33" t="s">
        <v>97</v>
      </c>
      <c r="Y5" s="33" t="s">
        <v>98</v>
      </c>
      <c r="Z5" s="33" t="s">
        <v>99</v>
      </c>
      <c r="AA5" s="33" t="s">
        <v>100</v>
      </c>
      <c r="AB5" s="33" t="s">
        <v>101</v>
      </c>
      <c r="AC5" s="33" t="s">
        <v>102</v>
      </c>
      <c r="AD5" s="33" t="s">
        <v>103</v>
      </c>
      <c r="AE5" s="33" t="s">
        <v>104</v>
      </c>
      <c r="AF5" s="33" t="s">
        <v>105</v>
      </c>
      <c r="AG5" s="33" t="s">
        <v>106</v>
      </c>
      <c r="AH5" s="33" t="s">
        <v>41</v>
      </c>
      <c r="AI5" s="33" t="s">
        <v>97</v>
      </c>
      <c r="AJ5" s="33" t="s">
        <v>98</v>
      </c>
      <c r="AK5" s="33" t="s">
        <v>99</v>
      </c>
      <c r="AL5" s="33" t="s">
        <v>100</v>
      </c>
      <c r="AM5" s="33" t="s">
        <v>101</v>
      </c>
      <c r="AN5" s="33" t="s">
        <v>102</v>
      </c>
      <c r="AO5" s="33" t="s">
        <v>103</v>
      </c>
      <c r="AP5" s="33" t="s">
        <v>104</v>
      </c>
      <c r="AQ5" s="33" t="s">
        <v>105</v>
      </c>
      <c r="AR5" s="33" t="s">
        <v>106</v>
      </c>
      <c r="AS5" s="33" t="s">
        <v>107</v>
      </c>
      <c r="AT5" s="33" t="s">
        <v>97</v>
      </c>
      <c r="AU5" s="33" t="s">
        <v>98</v>
      </c>
      <c r="AV5" s="33" t="s">
        <v>99</v>
      </c>
      <c r="AW5" s="33" t="s">
        <v>100</v>
      </c>
      <c r="AX5" s="33" t="s">
        <v>101</v>
      </c>
      <c r="AY5" s="33" t="s">
        <v>102</v>
      </c>
      <c r="AZ5" s="33" t="s">
        <v>103</v>
      </c>
      <c r="BA5" s="33" t="s">
        <v>104</v>
      </c>
      <c r="BB5" s="33" t="s">
        <v>105</v>
      </c>
      <c r="BC5" s="33" t="s">
        <v>106</v>
      </c>
      <c r="BD5" s="33" t="s">
        <v>107</v>
      </c>
      <c r="BE5" s="33" t="s">
        <v>97</v>
      </c>
      <c r="BF5" s="33" t="s">
        <v>98</v>
      </c>
      <c r="BG5" s="33" t="s">
        <v>99</v>
      </c>
      <c r="BH5" s="33" t="s">
        <v>100</v>
      </c>
      <c r="BI5" s="33" t="s">
        <v>101</v>
      </c>
      <c r="BJ5" s="33" t="s">
        <v>102</v>
      </c>
      <c r="BK5" s="33" t="s">
        <v>103</v>
      </c>
      <c r="BL5" s="33" t="s">
        <v>104</v>
      </c>
      <c r="BM5" s="33" t="s">
        <v>105</v>
      </c>
      <c r="BN5" s="33" t="s">
        <v>106</v>
      </c>
      <c r="BO5" s="33" t="s">
        <v>107</v>
      </c>
      <c r="BP5" s="33" t="s">
        <v>97</v>
      </c>
      <c r="BQ5" s="33" t="s">
        <v>98</v>
      </c>
      <c r="BR5" s="33" t="s">
        <v>99</v>
      </c>
      <c r="BS5" s="33" t="s">
        <v>100</v>
      </c>
      <c r="BT5" s="33" t="s">
        <v>101</v>
      </c>
      <c r="BU5" s="33" t="s">
        <v>102</v>
      </c>
      <c r="BV5" s="33" t="s">
        <v>103</v>
      </c>
      <c r="BW5" s="33" t="s">
        <v>104</v>
      </c>
      <c r="BX5" s="33" t="s">
        <v>105</v>
      </c>
      <c r="BY5" s="33" t="s">
        <v>106</v>
      </c>
      <c r="BZ5" s="33" t="s">
        <v>107</v>
      </c>
      <c r="CA5" s="33" t="s">
        <v>97</v>
      </c>
      <c r="CB5" s="33" t="s">
        <v>98</v>
      </c>
      <c r="CC5" s="33" t="s">
        <v>99</v>
      </c>
      <c r="CD5" s="33" t="s">
        <v>100</v>
      </c>
      <c r="CE5" s="33" t="s">
        <v>101</v>
      </c>
      <c r="CF5" s="33" t="s">
        <v>102</v>
      </c>
      <c r="CG5" s="33" t="s">
        <v>103</v>
      </c>
      <c r="CH5" s="33" t="s">
        <v>104</v>
      </c>
      <c r="CI5" s="33" t="s">
        <v>105</v>
      </c>
      <c r="CJ5" s="33" t="s">
        <v>106</v>
      </c>
      <c r="CK5" s="33" t="s">
        <v>107</v>
      </c>
      <c r="CL5" s="33" t="s">
        <v>97</v>
      </c>
      <c r="CM5" s="33" t="s">
        <v>98</v>
      </c>
      <c r="CN5" s="33" t="s">
        <v>99</v>
      </c>
      <c r="CO5" s="33" t="s">
        <v>100</v>
      </c>
      <c r="CP5" s="33" t="s">
        <v>101</v>
      </c>
      <c r="CQ5" s="33" t="s">
        <v>102</v>
      </c>
      <c r="CR5" s="33" t="s">
        <v>103</v>
      </c>
      <c r="CS5" s="33" t="s">
        <v>104</v>
      </c>
      <c r="CT5" s="33" t="s">
        <v>105</v>
      </c>
      <c r="CU5" s="33" t="s">
        <v>106</v>
      </c>
      <c r="CV5" s="33" t="s">
        <v>107</v>
      </c>
      <c r="CW5" s="33" t="s">
        <v>97</v>
      </c>
      <c r="CX5" s="33" t="s">
        <v>98</v>
      </c>
      <c r="CY5" s="33" t="s">
        <v>99</v>
      </c>
      <c r="CZ5" s="33" t="s">
        <v>100</v>
      </c>
      <c r="DA5" s="33" t="s">
        <v>101</v>
      </c>
      <c r="DB5" s="33" t="s">
        <v>102</v>
      </c>
      <c r="DC5" s="33" t="s">
        <v>103</v>
      </c>
      <c r="DD5" s="33" t="s">
        <v>104</v>
      </c>
      <c r="DE5" s="33" t="s">
        <v>105</v>
      </c>
      <c r="DF5" s="33" t="s">
        <v>106</v>
      </c>
      <c r="DG5" s="33" t="s">
        <v>107</v>
      </c>
      <c r="DH5" s="33" t="s">
        <v>97</v>
      </c>
      <c r="DI5" s="33" t="s">
        <v>98</v>
      </c>
      <c r="DJ5" s="33" t="s">
        <v>99</v>
      </c>
      <c r="DK5" s="33" t="s">
        <v>100</v>
      </c>
      <c r="DL5" s="33" t="s">
        <v>101</v>
      </c>
      <c r="DM5" s="33" t="s">
        <v>102</v>
      </c>
      <c r="DN5" s="33" t="s">
        <v>103</v>
      </c>
      <c r="DO5" s="33" t="s">
        <v>104</v>
      </c>
      <c r="DP5" s="33" t="s">
        <v>105</v>
      </c>
      <c r="DQ5" s="33" t="s">
        <v>106</v>
      </c>
      <c r="DR5" s="33" t="s">
        <v>107</v>
      </c>
      <c r="DS5" s="33" t="s">
        <v>97</v>
      </c>
      <c r="DT5" s="33" t="s">
        <v>98</v>
      </c>
      <c r="DU5" s="33" t="s">
        <v>99</v>
      </c>
      <c r="DV5" s="33" t="s">
        <v>100</v>
      </c>
      <c r="DW5" s="33" t="s">
        <v>101</v>
      </c>
      <c r="DX5" s="33" t="s">
        <v>102</v>
      </c>
      <c r="DY5" s="33" t="s">
        <v>103</v>
      </c>
      <c r="DZ5" s="33" t="s">
        <v>104</v>
      </c>
      <c r="EA5" s="33" t="s">
        <v>105</v>
      </c>
      <c r="EB5" s="33" t="s">
        <v>106</v>
      </c>
      <c r="EC5" s="33" t="s">
        <v>107</v>
      </c>
      <c r="ED5" s="33" t="s">
        <v>97</v>
      </c>
      <c r="EE5" s="33" t="s">
        <v>98</v>
      </c>
      <c r="EF5" s="33" t="s">
        <v>99</v>
      </c>
      <c r="EG5" s="33" t="s">
        <v>100</v>
      </c>
      <c r="EH5" s="33" t="s">
        <v>101</v>
      </c>
      <c r="EI5" s="33" t="s">
        <v>102</v>
      </c>
      <c r="EJ5" s="33" t="s">
        <v>103</v>
      </c>
      <c r="EK5" s="33" t="s">
        <v>104</v>
      </c>
      <c r="EL5" s="33" t="s">
        <v>105</v>
      </c>
      <c r="EM5" s="33" t="s">
        <v>106</v>
      </c>
      <c r="EN5" s="33" t="s">
        <v>107</v>
      </c>
    </row>
    <row r="6" spans="1:144" s="37" customFormat="1">
      <c r="A6" s="29" t="s">
        <v>108</v>
      </c>
      <c r="B6" s="34">
        <f>B7</f>
        <v>2016</v>
      </c>
      <c r="C6" s="34">
        <f t="shared" ref="C6:W6" si="3">C7</f>
        <v>73440</v>
      </c>
      <c r="D6" s="34">
        <f t="shared" si="3"/>
        <v>47</v>
      </c>
      <c r="E6" s="34">
        <f t="shared" si="3"/>
        <v>1</v>
      </c>
      <c r="F6" s="34">
        <f t="shared" si="3"/>
        <v>0</v>
      </c>
      <c r="G6" s="34">
        <f t="shared" si="3"/>
        <v>0</v>
      </c>
      <c r="H6" s="34" t="str">
        <f t="shared" si="3"/>
        <v>福島県　天栄村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7.89</v>
      </c>
      <c r="Q6" s="35">
        <f t="shared" si="3"/>
        <v>2510</v>
      </c>
      <c r="R6" s="35">
        <f t="shared" si="3"/>
        <v>5893</v>
      </c>
      <c r="S6" s="35">
        <f t="shared" si="3"/>
        <v>225.52</v>
      </c>
      <c r="T6" s="35">
        <f t="shared" si="3"/>
        <v>26.13</v>
      </c>
      <c r="U6" s="35">
        <f t="shared" si="3"/>
        <v>461</v>
      </c>
      <c r="V6" s="35">
        <f t="shared" si="3"/>
        <v>3.38</v>
      </c>
      <c r="W6" s="35">
        <f t="shared" si="3"/>
        <v>136.38999999999999</v>
      </c>
      <c r="X6" s="36">
        <f>IF(X7="",NA(),X7)</f>
        <v>87.32</v>
      </c>
      <c r="Y6" s="36">
        <f t="shared" ref="Y6:AG6" si="4">IF(Y7="",NA(),Y7)</f>
        <v>108.58</v>
      </c>
      <c r="Z6" s="36">
        <f t="shared" si="4"/>
        <v>145.87</v>
      </c>
      <c r="AA6" s="36">
        <f t="shared" si="4"/>
        <v>106.99</v>
      </c>
      <c r="AB6" s="36">
        <f t="shared" si="4"/>
        <v>106.96</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6">
        <f t="shared" si="7"/>
        <v>701.47</v>
      </c>
      <c r="BJ6" s="36">
        <f t="shared" si="7"/>
        <v>1496.15</v>
      </c>
      <c r="BK6" s="36">
        <f t="shared" si="7"/>
        <v>1462.56</v>
      </c>
      <c r="BL6" s="36">
        <f t="shared" si="7"/>
        <v>1486.62</v>
      </c>
      <c r="BM6" s="36">
        <f t="shared" si="7"/>
        <v>1510.14</v>
      </c>
      <c r="BN6" s="36">
        <f t="shared" si="7"/>
        <v>1595.62</v>
      </c>
      <c r="BO6" s="35" t="str">
        <f>IF(BO7="","",IF(BO7="-","【-】","【"&amp;SUBSTITUTE(TEXT(BO7,"#,##0.00"),"-","△")&amp;"】"))</f>
        <v>【1,280.76】</v>
      </c>
      <c r="BP6" s="36">
        <f>IF(BP7="",NA(),BP7)</f>
        <v>86.62</v>
      </c>
      <c r="BQ6" s="36">
        <f t="shared" ref="BQ6:BY6" si="8">IF(BQ7="",NA(),BQ7)</f>
        <v>84.89</v>
      </c>
      <c r="BR6" s="36">
        <f t="shared" si="8"/>
        <v>96.69</v>
      </c>
      <c r="BS6" s="36">
        <f t="shared" si="8"/>
        <v>62.28</v>
      </c>
      <c r="BT6" s="36">
        <f t="shared" si="8"/>
        <v>106.66</v>
      </c>
      <c r="BU6" s="36">
        <f t="shared" si="8"/>
        <v>33.01</v>
      </c>
      <c r="BV6" s="36">
        <f t="shared" si="8"/>
        <v>32.39</v>
      </c>
      <c r="BW6" s="36">
        <f t="shared" si="8"/>
        <v>24.39</v>
      </c>
      <c r="BX6" s="36">
        <f t="shared" si="8"/>
        <v>22.67</v>
      </c>
      <c r="BY6" s="36">
        <f t="shared" si="8"/>
        <v>37.92</v>
      </c>
      <c r="BZ6" s="35" t="str">
        <f>IF(BZ7="","",IF(BZ7="-","【-】","【"&amp;SUBSTITUTE(TEXT(BZ7,"#,##0.00"),"-","△")&amp;"】"))</f>
        <v>【53.06】</v>
      </c>
      <c r="CA6" s="36">
        <f>IF(CA7="",NA(),CA7)</f>
        <v>180.69</v>
      </c>
      <c r="CB6" s="36">
        <f t="shared" ref="CB6:CJ6" si="9">IF(CB7="",NA(),CB7)</f>
        <v>186.77</v>
      </c>
      <c r="CC6" s="36">
        <f t="shared" si="9"/>
        <v>167.56</v>
      </c>
      <c r="CD6" s="36">
        <f t="shared" si="9"/>
        <v>264.07</v>
      </c>
      <c r="CE6" s="36">
        <f t="shared" si="9"/>
        <v>143.87</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26.72</v>
      </c>
      <c r="CM6" s="36">
        <f t="shared" ref="CM6:CU6" si="10">IF(CM7="",NA(),CM7)</f>
        <v>26.24</v>
      </c>
      <c r="CN6" s="36">
        <f t="shared" si="10"/>
        <v>25.76</v>
      </c>
      <c r="CO6" s="36">
        <f t="shared" si="10"/>
        <v>26.01</v>
      </c>
      <c r="CP6" s="36">
        <f t="shared" si="10"/>
        <v>26.92</v>
      </c>
      <c r="CQ6" s="36">
        <f t="shared" si="10"/>
        <v>51.11</v>
      </c>
      <c r="CR6" s="36">
        <f t="shared" si="10"/>
        <v>50.49</v>
      </c>
      <c r="CS6" s="36">
        <f t="shared" si="10"/>
        <v>48.36</v>
      </c>
      <c r="CT6" s="36">
        <f t="shared" si="10"/>
        <v>48.7</v>
      </c>
      <c r="CU6" s="36">
        <f t="shared" si="10"/>
        <v>46.9</v>
      </c>
      <c r="CV6" s="35" t="str">
        <f>IF(CV7="","",IF(CV7="-","【-】","【"&amp;SUBSTITUTE(TEXT(CV7,"#,##0.00"),"-","△")&amp;"】"))</f>
        <v>【56.28】</v>
      </c>
      <c r="CW6" s="36">
        <f>IF(CW7="",NA(),CW7)</f>
        <v>90</v>
      </c>
      <c r="CX6" s="36">
        <f t="shared" ref="CX6:DF6" si="11">IF(CX7="",NA(),CX7)</f>
        <v>90</v>
      </c>
      <c r="CY6" s="36">
        <f t="shared" si="11"/>
        <v>87.25</v>
      </c>
      <c r="CZ6" s="36">
        <f t="shared" si="11"/>
        <v>87.25</v>
      </c>
      <c r="DA6" s="36">
        <f t="shared" si="11"/>
        <v>87.25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1.69</v>
      </c>
      <c r="EF6" s="35">
        <f t="shared" si="14"/>
        <v>0</v>
      </c>
      <c r="EG6" s="36">
        <f t="shared" si="14"/>
        <v>4.0999999999999996</v>
      </c>
      <c r="EH6" s="36">
        <f t="shared" si="14"/>
        <v>3.93</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73440</v>
      </c>
      <c r="D7" s="38">
        <v>47</v>
      </c>
      <c r="E7" s="38">
        <v>1</v>
      </c>
      <c r="F7" s="38">
        <v>0</v>
      </c>
      <c r="G7" s="38">
        <v>0</v>
      </c>
      <c r="H7" s="38" t="s">
        <v>109</v>
      </c>
      <c r="I7" s="38" t="s">
        <v>110</v>
      </c>
      <c r="J7" s="38" t="s">
        <v>111</v>
      </c>
      <c r="K7" s="38" t="s">
        <v>112</v>
      </c>
      <c r="L7" s="38" t="s">
        <v>113</v>
      </c>
      <c r="M7" s="38"/>
      <c r="N7" s="39" t="s">
        <v>114</v>
      </c>
      <c r="O7" s="39" t="s">
        <v>115</v>
      </c>
      <c r="P7" s="39">
        <v>7.89</v>
      </c>
      <c r="Q7" s="39">
        <v>2510</v>
      </c>
      <c r="R7" s="39">
        <v>5893</v>
      </c>
      <c r="S7" s="39">
        <v>225.52</v>
      </c>
      <c r="T7" s="39">
        <v>26.13</v>
      </c>
      <c r="U7" s="39">
        <v>461</v>
      </c>
      <c r="V7" s="39">
        <v>3.38</v>
      </c>
      <c r="W7" s="39">
        <v>136.38999999999999</v>
      </c>
      <c r="X7" s="39">
        <v>87.32</v>
      </c>
      <c r="Y7" s="39">
        <v>108.58</v>
      </c>
      <c r="Z7" s="39">
        <v>145.87</v>
      </c>
      <c r="AA7" s="39">
        <v>106.99</v>
      </c>
      <c r="AB7" s="39">
        <v>106.96</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701.47</v>
      </c>
      <c r="BJ7" s="39">
        <v>1496.15</v>
      </c>
      <c r="BK7" s="39">
        <v>1462.56</v>
      </c>
      <c r="BL7" s="39">
        <v>1486.62</v>
      </c>
      <c r="BM7" s="39">
        <v>1510.14</v>
      </c>
      <c r="BN7" s="39">
        <v>1595.62</v>
      </c>
      <c r="BO7" s="39">
        <v>1280.76</v>
      </c>
      <c r="BP7" s="39">
        <v>86.62</v>
      </c>
      <c r="BQ7" s="39">
        <v>84.89</v>
      </c>
      <c r="BR7" s="39">
        <v>96.69</v>
      </c>
      <c r="BS7" s="39">
        <v>62.28</v>
      </c>
      <c r="BT7" s="39">
        <v>106.66</v>
      </c>
      <c r="BU7" s="39">
        <v>33.01</v>
      </c>
      <c r="BV7" s="39">
        <v>32.39</v>
      </c>
      <c r="BW7" s="39">
        <v>24.39</v>
      </c>
      <c r="BX7" s="39">
        <v>22.67</v>
      </c>
      <c r="BY7" s="39">
        <v>37.92</v>
      </c>
      <c r="BZ7" s="39">
        <v>53.06</v>
      </c>
      <c r="CA7" s="39">
        <v>180.69</v>
      </c>
      <c r="CB7" s="39">
        <v>186.77</v>
      </c>
      <c r="CC7" s="39">
        <v>167.56</v>
      </c>
      <c r="CD7" s="39">
        <v>264.07</v>
      </c>
      <c r="CE7" s="39">
        <v>143.87</v>
      </c>
      <c r="CF7" s="39">
        <v>523.08000000000004</v>
      </c>
      <c r="CG7" s="39">
        <v>530.83000000000004</v>
      </c>
      <c r="CH7" s="39">
        <v>734.18</v>
      </c>
      <c r="CI7" s="39">
        <v>789.62</v>
      </c>
      <c r="CJ7" s="39">
        <v>423.18</v>
      </c>
      <c r="CK7" s="39">
        <v>314.83</v>
      </c>
      <c r="CL7" s="39">
        <v>26.72</v>
      </c>
      <c r="CM7" s="39">
        <v>26.24</v>
      </c>
      <c r="CN7" s="39">
        <v>25.76</v>
      </c>
      <c r="CO7" s="39">
        <v>26.01</v>
      </c>
      <c r="CP7" s="39">
        <v>26.92</v>
      </c>
      <c r="CQ7" s="39">
        <v>51.11</v>
      </c>
      <c r="CR7" s="39">
        <v>50.49</v>
      </c>
      <c r="CS7" s="39">
        <v>48.36</v>
      </c>
      <c r="CT7" s="39">
        <v>48.7</v>
      </c>
      <c r="CU7" s="39">
        <v>46.9</v>
      </c>
      <c r="CV7" s="39">
        <v>56.28</v>
      </c>
      <c r="CW7" s="39">
        <v>90</v>
      </c>
      <c r="CX7" s="39">
        <v>90</v>
      </c>
      <c r="CY7" s="39">
        <v>87.25</v>
      </c>
      <c r="CZ7" s="39">
        <v>87.25</v>
      </c>
      <c r="DA7" s="39">
        <v>87.25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1.69</v>
      </c>
      <c r="EF7" s="39">
        <v>0</v>
      </c>
      <c r="EG7" s="39">
        <v>4.0999999999999996</v>
      </c>
      <c r="EH7" s="39">
        <v>3.93</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116</v>
      </c>
      <c r="C9" s="41" t="s">
        <v>117</v>
      </c>
      <c r="D9" s="41" t="s">
        <v>118</v>
      </c>
      <c r="E9" s="41" t="s">
        <v>119</v>
      </c>
      <c r="F9" s="41" t="s">
        <v>120</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59</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dcterms:created xsi:type="dcterms:W3CDTF">2017-12-25T01:41:49Z</dcterms:created>
  <dcterms:modified xsi:type="dcterms:W3CDTF">2018-02-09T06:59:39Z</dcterms:modified>
  <cp:category/>
</cp:coreProperties>
</file>