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I10" i="4"/>
  <c r="B10" i="4"/>
  <c r="BB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<sst xmlns="http://schemas.openxmlformats.org/spreadsheetml/2006/main" count="232" uniqueCount="120">
  <si>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</si>
  <si>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</si>
  <si>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</si>
  <si>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</si>
  <si>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</si>
  <si>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</si>
  <si>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</si>
  <si>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</si>
  <si>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</si>
  <si>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</si>
  <si>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</si>
  <si>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</si>
  <si>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</si>
  <si>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</si>
  <si>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</si>
  <si>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</si>
  <si>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</si>
  <si>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</si>
  <si>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</si>
  <si>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</si>
  <si>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</si>
  <si>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</si>
  <si>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</si>
  <si>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</si>
  <si>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</si>
  <si>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</si>
  <si>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</si>
  <si>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</si>
  <si>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</si>
  <si>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</si>
  <si>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</si>
  <si>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</si>
  <si>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</si>
  <si>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</si>
  <si>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</si>
  <si>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</si>
  <si>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</si>
  <si>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</si>
  <si>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</si>
  <si>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</si>
  <si>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</si>
  <si>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</si>
  <si>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</si>
  <si>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</si>
  <si>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</si>
  <si>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</si>
  <si>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</si>
  <si>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</si>
  <si>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</si>
  <si>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</si>
  <si>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</si>
  <si>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</si>
  <si>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</si>
  <si>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</si>
  <si>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</si>
  <si>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</si>
  <si>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</si>
  <si>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</si>
  <si>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</si>
  <si>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</si>
  <si>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</si>
  <si>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</si>
  <si>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</si>
  <si>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</si>
  <si>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</si>
  <si>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</si>
  <si>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</si>
  <si>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</si>
  <si>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</si>
  <si>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</si>
  <si>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</si>
  <si>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</si>
  <si>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</si>
  <si>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</si>
  <si>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</si>
  <si>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</si>
  <si>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</si>
  <si>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</si>
  <si>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</si>
  <si>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</si>
  <si>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</si>
  <si>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</si>
  <si>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</si>
  <si>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</si>
  <si>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</si>
  <si>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</si>
  <si>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</si>
  <si>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</si>
  <si>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</si>
  <si>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</si>
  <si>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</si>
  <si>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</si>
  <si>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</si>
  <si>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</si>
  <si>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</si>
  <si>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</si>
  <si>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</si>
  <si>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</si>
  <si>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</si>
  <si>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</si>
  <si>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</si>
  <si>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</si>
  <si>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</si>
  <si>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</si>
  <si>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</si>
  <si>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鏡石町</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</si>
  <si>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</si>
  <si>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</si>
  <si>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</si>
  <si>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</si>
  <si>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</si>
  <si>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</si>
  <si>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</si>
  <si>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</si>
  <si>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</si>
  <si>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</si>
  <si>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＊減価償却率が年々増加傾向にあり、資産の老朽化が進んでいる。
＊管路更新率は、第５次拡張事業を優先して取り組んでいるため、更新事業を見合わせているが、計画的な整備推進が必要であり、財政計画を含め早急な対応を検討していく。
＊アセットマネジメント（資産管理）への取り組みなど計画的な管路の改良、更新を図っていく必要がある。</t>
    <rPh sb="1" eb="3">
      <t>ゲンカ</t>
    </rPh>
    <rPh sb="39" eb="40">
      <t>ダイ</t>
    </rPh>
    <rPh sb="41" eb="42">
      <t>ジ</t>
    </rPh>
    <rPh sb="42" eb="44">
      <t>カクチョウ</t>
    </rPh>
    <rPh sb="44" eb="46">
      <t>ジギョウ</t>
    </rPh>
    <rPh sb="47" eb="49">
      <t>ユウセン</t>
    </rPh>
    <rPh sb="51" eb="52">
      <t>ト</t>
    </rPh>
    <rPh sb="53" eb="54">
      <t>ク</t>
    </rPh>
    <rPh sb="61" eb="63">
      <t>コウシン</t>
    </rPh>
    <rPh sb="63" eb="65">
      <t>ジギョウ</t>
    </rPh>
    <rPh sb="66" eb="68">
      <t>ミア</t>
    </rPh>
    <rPh sb="75" eb="77">
      <t>ケイカク</t>
    </rPh>
    <rPh sb="77" eb="78">
      <t>テキ</t>
    </rPh>
    <rPh sb="79" eb="81">
      <t>セイビ</t>
    </rPh>
    <rPh sb="81" eb="83">
      <t>スイシン</t>
    </rPh>
    <rPh sb="84" eb="86">
      <t>ヒツヨウ</t>
    </rPh>
    <rPh sb="90" eb="92">
      <t>ザイセイ</t>
    </rPh>
    <rPh sb="92" eb="94">
      <t>ケイカク</t>
    </rPh>
    <rPh sb="95" eb="96">
      <t>フク</t>
    </rPh>
    <rPh sb="97" eb="99">
      <t>ソウキュウ</t>
    </rPh>
    <rPh sb="100" eb="102">
      <t>タイオウ</t>
    </rPh>
    <rPh sb="103" eb="105">
      <t>ケントウ</t>
    </rPh>
    <phoneticPr fontId="4"/>
  </si>
  <si>
    <t>＊経営の健全性・効率性については、現時点では経営の良好な状態を保てているが、施設関連が創設期よりかなりの年数が経過しており、特に高度成長期に建設された多くの施設が老朽化を迎えており、計画的な施設の改良・更新を進めていく必要がある。＊また、拡張事業を進行しており、今後さらに企業債負担が大きく影響してくることから、収支計画、料金見直しなど財源確保に努める必要がある。
＊施設も効率性を高めながら、将来の運営体制のあり方や更新投資のあり方についても検討していく必要がある。</t>
    <rPh sb="1" eb="3">
      <t>ケイエイ</t>
    </rPh>
    <rPh sb="4" eb="7">
      <t>ケンゼンセイ</t>
    </rPh>
    <rPh sb="8" eb="11">
      <t>コウリツセイ</t>
    </rPh>
    <rPh sb="17" eb="20">
      <t>ゲンジテン</t>
    </rPh>
    <rPh sb="22" eb="24">
      <t>ケイエイ</t>
    </rPh>
    <rPh sb="25" eb="27">
      <t>リョウコウ</t>
    </rPh>
    <rPh sb="28" eb="30">
      <t>ジョウタイ</t>
    </rPh>
    <rPh sb="31" eb="32">
      <t>タモ</t>
    </rPh>
    <rPh sb="38" eb="40">
      <t>シセツ</t>
    </rPh>
    <rPh sb="40" eb="42">
      <t>カンレン</t>
    </rPh>
    <rPh sb="43" eb="46">
      <t>ソウセツキ</t>
    </rPh>
    <rPh sb="52" eb="54">
      <t>ネンスウ</t>
    </rPh>
    <rPh sb="55" eb="57">
      <t>ケイカ</t>
    </rPh>
    <rPh sb="62" eb="63">
      <t>トク</t>
    </rPh>
    <rPh sb="64" eb="66">
      <t>コウド</t>
    </rPh>
    <rPh sb="66" eb="69">
      <t>セイチョウキ</t>
    </rPh>
    <rPh sb="70" eb="72">
      <t>ケンセツ</t>
    </rPh>
    <rPh sb="75" eb="76">
      <t>オオ</t>
    </rPh>
    <rPh sb="78" eb="80">
      <t>シセツ</t>
    </rPh>
    <rPh sb="81" eb="84">
      <t>ロウキュウカ</t>
    </rPh>
    <rPh sb="85" eb="86">
      <t>ムカ</t>
    </rPh>
    <rPh sb="91" eb="93">
      <t>ケイカク</t>
    </rPh>
    <rPh sb="93" eb="94">
      <t>テキ</t>
    </rPh>
    <rPh sb="95" eb="97">
      <t>シセツ</t>
    </rPh>
    <rPh sb="98" eb="100">
      <t>カイリョウ</t>
    </rPh>
    <rPh sb="101" eb="103">
      <t>コウシン</t>
    </rPh>
    <rPh sb="104" eb="105">
      <t>スス</t>
    </rPh>
    <rPh sb="109" eb="111">
      <t>ヒツヨウ</t>
    </rPh>
    <rPh sb="119" eb="121">
      <t>カクチョウ</t>
    </rPh>
    <rPh sb="121" eb="123">
      <t>ジギョウ</t>
    </rPh>
    <rPh sb="124" eb="126">
      <t>シンコウ</t>
    </rPh>
    <rPh sb="131" eb="133">
      <t>コンゴ</t>
    </rPh>
    <rPh sb="136" eb="138">
      <t>キギョウ</t>
    </rPh>
    <rPh sb="138" eb="139">
      <t>サイ</t>
    </rPh>
    <rPh sb="139" eb="141">
      <t>フタン</t>
    </rPh>
    <rPh sb="142" eb="143">
      <t>オオ</t>
    </rPh>
    <rPh sb="145" eb="147">
      <t>エイキョウ</t>
    </rPh>
    <rPh sb="156" eb="158">
      <t>シュウシ</t>
    </rPh>
    <rPh sb="158" eb="160">
      <t>ケイカク</t>
    </rPh>
    <rPh sb="161" eb="163">
      <t>リョウキン</t>
    </rPh>
    <rPh sb="163" eb="165">
      <t>ミナオ</t>
    </rPh>
    <rPh sb="168" eb="170">
      <t>ザイゲン</t>
    </rPh>
    <rPh sb="170" eb="172">
      <t>カクホ</t>
    </rPh>
    <rPh sb="173" eb="174">
      <t>ツト</t>
    </rPh>
    <rPh sb="176" eb="178">
      <t>ヒツヨウ</t>
    </rPh>
    <rPh sb="184" eb="186">
      <t>シセツ</t>
    </rPh>
    <rPh sb="187" eb="190">
      <t>コウリツセイ</t>
    </rPh>
    <rPh sb="191" eb="192">
      <t>タカ</t>
    </rPh>
    <rPh sb="197" eb="199">
      <t>ショウライ</t>
    </rPh>
    <rPh sb="200" eb="202">
      <t>ウンエイ</t>
    </rPh>
    <rPh sb="202" eb="204">
      <t>タイセイ</t>
    </rPh>
    <rPh sb="207" eb="208">
      <t>カタ</t>
    </rPh>
    <rPh sb="209" eb="211">
      <t>コウシン</t>
    </rPh>
    <rPh sb="211" eb="213">
      <t>トウシ</t>
    </rPh>
    <rPh sb="216" eb="217">
      <t>カタ</t>
    </rPh>
    <rPh sb="222" eb="224">
      <t>ケントウ</t>
    </rPh>
    <rPh sb="228" eb="230">
      <t>ヒツヨウ</t>
    </rPh>
    <phoneticPr fontId="4"/>
  </si>
  <si>
    <t>＊経常収支比率及び料金回収率は、１００％を超えており、料金改定によるものが大きな要因と考えられる。
＊経常利益は、黒字となっているものの、費用が増加傾向にあるため、維持管理の抑制に努める必要があるが、既存施設の老朽化等による維持管理費が嵩んでいることが要因である。
＊第５次拡張事業を進めており、財源確保に向けて健全な経営が成り立つよう努めていく必要がある。
＊また、第５次拡張事業への取り組みにより、建設改良費が増加するため、今後も企業債残高は増加傾向にある。
＊しかしながら、安定供給を図ることや災害対策、耐震化の強化を図るため、計画的な整備を進めていかなければならない。
＊累積欠損金は、発生していないが、今後拡張事業の進捗によってはこの先、発生することが考えられるため、財政収支について計画していくことが重要である。
＊給水原価は、類似団体平均値を上回っており、給水コストが高いものと考えられるが、施設の劣化等による修繕費用によるものである。
＊水道普及率は高くなっているが、有収率が低い状態となっており、今後の維持管理を含め適正な水準の水道料金の設定や経営の効率性を確保していく必要がある。</t>
    <rPh sb="1" eb="3">
      <t>ケイジョウ</t>
    </rPh>
    <rPh sb="3" eb="5">
      <t>シュウシ</t>
    </rPh>
    <rPh sb="5" eb="7">
      <t>ヒリツ</t>
    </rPh>
    <rPh sb="7" eb="8">
      <t>オヨ</t>
    </rPh>
    <rPh sb="9" eb="11">
      <t>リョウキン</t>
    </rPh>
    <rPh sb="11" eb="14">
      <t>カイシュウリツ</t>
    </rPh>
    <rPh sb="21" eb="22">
      <t>コ</t>
    </rPh>
    <rPh sb="27" eb="29">
      <t>リョウキン</t>
    </rPh>
    <rPh sb="29" eb="31">
      <t>カイテイ</t>
    </rPh>
    <rPh sb="37" eb="38">
      <t>オオ</t>
    </rPh>
    <rPh sb="40" eb="42">
      <t>ヨウイン</t>
    </rPh>
    <rPh sb="43" eb="44">
      <t>カンガ</t>
    </rPh>
    <rPh sb="51" eb="53">
      <t>ケイジョウ</t>
    </rPh>
    <rPh sb="53" eb="55">
      <t>リエキ</t>
    </rPh>
    <rPh sb="57" eb="59">
      <t>クロジ</t>
    </rPh>
    <rPh sb="69" eb="71">
      <t>ヒヨウ</t>
    </rPh>
    <rPh sb="72" eb="74">
      <t>ゾウカ</t>
    </rPh>
    <rPh sb="74" eb="76">
      <t>ケイコウ</t>
    </rPh>
    <rPh sb="82" eb="84">
      <t>イジ</t>
    </rPh>
    <rPh sb="84" eb="86">
      <t>カンリ</t>
    </rPh>
    <rPh sb="87" eb="89">
      <t>ヨクセイ</t>
    </rPh>
    <rPh sb="90" eb="91">
      <t>ツト</t>
    </rPh>
    <rPh sb="93" eb="95">
      <t>ヒツヨウ</t>
    </rPh>
    <rPh sb="100" eb="102">
      <t>キゾン</t>
    </rPh>
    <rPh sb="102" eb="104">
      <t>シセツ</t>
    </rPh>
    <rPh sb="105" eb="108">
      <t>ロウキュウカ</t>
    </rPh>
    <rPh sb="108" eb="109">
      <t>トウ</t>
    </rPh>
    <rPh sb="112" eb="114">
      <t>イジ</t>
    </rPh>
    <rPh sb="114" eb="116">
      <t>カンリ</t>
    </rPh>
    <rPh sb="116" eb="117">
      <t>ヒ</t>
    </rPh>
    <rPh sb="118" eb="119">
      <t>カサ</t>
    </rPh>
    <rPh sb="142" eb="143">
      <t>スス</t>
    </rPh>
    <rPh sb="148" eb="150">
      <t>ザイゲン</t>
    </rPh>
    <rPh sb="150" eb="152">
      <t>カクホ</t>
    </rPh>
    <rPh sb="153" eb="154">
      <t>ム</t>
    </rPh>
    <rPh sb="156" eb="158">
      <t>ケンゼン</t>
    </rPh>
    <rPh sb="159" eb="161">
      <t>ケイエイ</t>
    </rPh>
    <rPh sb="162" eb="163">
      <t>ナ</t>
    </rPh>
    <rPh sb="164" eb="165">
      <t>タ</t>
    </rPh>
    <rPh sb="168" eb="169">
      <t>ツト</t>
    </rPh>
    <rPh sb="173" eb="175">
      <t>ヒツヨウ</t>
    </rPh>
    <rPh sb="184" eb="185">
      <t>ダイ</t>
    </rPh>
    <rPh sb="186" eb="187">
      <t>ジ</t>
    </rPh>
    <rPh sb="187" eb="189">
      <t>カクチョウ</t>
    </rPh>
    <rPh sb="189" eb="191">
      <t>ジギョウ</t>
    </rPh>
    <rPh sb="193" eb="194">
      <t>ト</t>
    </rPh>
    <rPh sb="195" eb="196">
      <t>ク</t>
    </rPh>
    <rPh sb="201" eb="203">
      <t>ケンセツ</t>
    </rPh>
    <rPh sb="203" eb="206">
      <t>カイリョウヒ</t>
    </rPh>
    <rPh sb="207" eb="209">
      <t>ゾウカ</t>
    </rPh>
    <rPh sb="214" eb="216">
      <t>コンゴ</t>
    </rPh>
    <rPh sb="217" eb="220">
      <t>キギョウサイ</t>
    </rPh>
    <rPh sb="220" eb="222">
      <t>ザンダカ</t>
    </rPh>
    <rPh sb="223" eb="225">
      <t>ゾウカ</t>
    </rPh>
    <rPh sb="225" eb="227">
      <t>ケイコウ</t>
    </rPh>
    <rPh sb="240" eb="242">
      <t>アンテイ</t>
    </rPh>
    <rPh sb="242" eb="244">
      <t>キョウキュウ</t>
    </rPh>
    <rPh sb="245" eb="246">
      <t>ハカ</t>
    </rPh>
    <rPh sb="250" eb="252">
      <t>サイガイ</t>
    </rPh>
    <rPh sb="252" eb="254">
      <t>タイサク</t>
    </rPh>
    <rPh sb="255" eb="258">
      <t>タイシンカ</t>
    </rPh>
    <rPh sb="259" eb="261">
      <t>キョウカ</t>
    </rPh>
    <rPh sb="262" eb="263">
      <t>ハカ</t>
    </rPh>
    <rPh sb="267" eb="270">
      <t>ケイカクテキ</t>
    </rPh>
    <rPh sb="271" eb="273">
      <t>セイビ</t>
    </rPh>
    <rPh sb="274" eb="275">
      <t>スス</t>
    </rPh>
    <rPh sb="290" eb="292">
      <t>ルイセキ</t>
    </rPh>
    <rPh sb="292" eb="294">
      <t>ケッソン</t>
    </rPh>
    <rPh sb="294" eb="295">
      <t>キン</t>
    </rPh>
    <rPh sb="297" eb="299">
      <t>ハッセイ</t>
    </rPh>
    <rPh sb="306" eb="308">
      <t>コンゴ</t>
    </rPh>
    <rPh sb="308" eb="310">
      <t>カクチョウ</t>
    </rPh>
    <rPh sb="310" eb="312">
      <t>ジギョウ</t>
    </rPh>
    <rPh sb="313" eb="315">
      <t>シンチョク</t>
    </rPh>
    <rPh sb="322" eb="323">
      <t>サキ</t>
    </rPh>
    <rPh sb="324" eb="326">
      <t>ハッセイ</t>
    </rPh>
    <rPh sb="331" eb="332">
      <t>カンガ</t>
    </rPh>
    <rPh sb="339" eb="341">
      <t>ザイセイ</t>
    </rPh>
    <rPh sb="341" eb="343">
      <t>シュウシ</t>
    </rPh>
    <rPh sb="347" eb="349">
      <t>ケイカク</t>
    </rPh>
    <rPh sb="356" eb="358">
      <t>ジュウヨウ</t>
    </rPh>
    <rPh sb="364" eb="366">
      <t>キュウスイ</t>
    </rPh>
    <rPh sb="366" eb="368">
      <t>ゲンカ</t>
    </rPh>
    <rPh sb="370" eb="372">
      <t>ルイジ</t>
    </rPh>
    <rPh sb="372" eb="374">
      <t>ダンタイ</t>
    </rPh>
    <rPh sb="374" eb="377">
      <t>ヘイキンチ</t>
    </rPh>
    <rPh sb="378" eb="380">
      <t>ウワマワ</t>
    </rPh>
    <rPh sb="385" eb="387">
      <t>キュウスイ</t>
    </rPh>
    <rPh sb="391" eb="392">
      <t>タカ</t>
    </rPh>
    <rPh sb="396" eb="397">
      <t>カンガ</t>
    </rPh>
    <rPh sb="403" eb="405">
      <t>シセツ</t>
    </rPh>
    <rPh sb="406" eb="408">
      <t>レッカ</t>
    </rPh>
    <rPh sb="408" eb="409">
      <t>トウ</t>
    </rPh>
    <rPh sb="412" eb="414">
      <t>シュウゼン</t>
    </rPh>
    <rPh sb="414" eb="416">
      <t>ヒヨウ</t>
    </rPh>
    <rPh sb="427" eb="429">
      <t>スイドウ</t>
    </rPh>
    <rPh sb="429" eb="432">
      <t>フキュウリツ</t>
    </rPh>
    <rPh sb="442" eb="443">
      <t>ユウ</t>
    </rPh>
    <rPh sb="443" eb="445">
      <t>シュウリツ</t>
    </rPh>
    <rPh sb="446" eb="447">
      <t>ヒク</t>
    </rPh>
    <rPh sb="448" eb="450">
      <t>ジョウタイ</t>
    </rPh>
    <rPh sb="457" eb="459">
      <t>コンゴ</t>
    </rPh>
    <rPh sb="460" eb="462">
      <t>イジ</t>
    </rPh>
    <rPh sb="462" eb="464">
      <t>カンリ</t>
    </rPh>
    <rPh sb="465" eb="466">
      <t>フク</t>
    </rPh>
    <rPh sb="467" eb="469">
      <t>テキセイ</t>
    </rPh>
    <rPh sb="470" eb="472">
      <t>スイジュン</t>
    </rPh>
    <rPh sb="473" eb="475">
      <t>スイドウ</t>
    </rPh>
    <rPh sb="475" eb="477">
      <t>リョウキン</t>
    </rPh>
    <rPh sb="478" eb="480">
      <t>セッテイ</t>
    </rPh>
    <rPh sb="481" eb="483">
      <t>ケイエイ</t>
    </rPh>
    <rPh sb="484" eb="487">
      <t>コウリツセイ</t>
    </rPh>
    <rPh sb="488" eb="490">
      <t>カクホ</t>
    </rPh>
    <rPh sb="494" eb="496">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</si>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</sst>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1.29</c:v>
                </c:pt>
                <c:pt idx="1">
                  <c:v>2.34</c:v>
                </c:pt>
                <c:pt idx="2">
                  <c:v>0.34</c:v>
                </c:pt>
                <c:pt idx="3">
                  <c:v>0.51</c:v>
                </c:pt>
                <c:pt idx="4" formatCode="#,##0.00;&quot;△&quot;#,##0.00">
                  <c:v>0</c:v>
                </c:pt>
              </c:numCache>
            </c:numRef>
          </c:val>
        </c:ser>
        <c:dLbls>
          <c:showLegendKey val="0"/>
          <c:showVal val="0"/>
          <c:showCatName val="0"/>
          <c:showSerName val="0"/>
          <c:showPercent val="0"/>
          <c:showBubbleSize val="0"/>
        </c:dLbls>
        <c:gapWidth val="150"/>
        <c:axId val="49240704"/>
        <c:axId val="721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49240704"/>
        <c:axId val="72132480"/>
      </c:lineChart>
      <c:dateAx>
        <c:axId val="49240704"/>
        <c:scaling>
          <c:orientation val="minMax"/>
        </c:scaling>
        <c:delete val="1"/>
        <c:axPos val="b"/>
        <c:numFmt formatCode="ge" sourceLinked="1"/>
        <c:majorTickMark val="none"/>
        <c:minorTickMark val="none"/>
        <c:tickLblPos val="none"/>
        <c:crossAx val="72132480"/>
        <c:crosses val="autoZero"/>
        <c:auto val="1"/>
        <c:lblOffset val="100"/>
        <c:baseTimeUnit val="years"/>
      </c:dateAx>
      <c:valAx>
        <c:axId val="721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4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56.8</c:v>
                </c:pt>
                <c:pt idx="1">
                  <c:v>56.38</c:v>
                </c:pt>
                <c:pt idx="2">
                  <c:v>56.4</c:v>
                </c:pt>
                <c:pt idx="3">
                  <c:v>57.02</c:v>
                </c:pt>
                <c:pt idx="4">
                  <c:v>56.36</c:v>
                </c:pt>
              </c:numCache>
            </c:numRef>
          </c:val>
        </c:ser>
        <c:dLbls>
          <c:showLegendKey val="0"/>
          <c:showVal val="0"/>
          <c:showCatName val="0"/>
          <c:showSerName val="0"/>
          <c:showPercent val="0"/>
          <c:showBubbleSize val="0"/>
        </c:dLbls>
        <c:gapWidth val="150"/>
        <c:axId val="39151104"/>
        <c:axId val="3915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39151104"/>
        <c:axId val="39153024"/>
      </c:lineChart>
      <c:dateAx>
        <c:axId val="39151104"/>
        <c:scaling>
          <c:orientation val="minMax"/>
        </c:scaling>
        <c:delete val="1"/>
        <c:axPos val="b"/>
        <c:numFmt formatCode="ge" sourceLinked="1"/>
        <c:majorTickMark val="none"/>
        <c:minorTickMark val="none"/>
        <c:tickLblPos val="none"/>
        <c:crossAx val="39153024"/>
        <c:crosses val="autoZero"/>
        <c:auto val="1"/>
        <c:lblOffset val="100"/>
        <c:baseTimeUnit val="years"/>
      </c:dateAx>
      <c:valAx>
        <c:axId val="3915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82.21</c:v>
                </c:pt>
                <c:pt idx="1">
                  <c:v>81.180000000000007</c:v>
                </c:pt>
                <c:pt idx="2">
                  <c:v>81.489999999999995</c:v>
                </c:pt>
                <c:pt idx="3">
                  <c:v>80.09</c:v>
                </c:pt>
                <c:pt idx="4">
                  <c:v>80.319999999999993</c:v>
                </c:pt>
              </c:numCache>
            </c:numRef>
          </c:val>
        </c:ser>
        <c:dLbls>
          <c:showLegendKey val="0"/>
          <c:showVal val="0"/>
          <c:showCatName val="0"/>
          <c:showSerName val="0"/>
          <c:showPercent val="0"/>
          <c:showBubbleSize val="0"/>
        </c:dLbls>
        <c:gapWidth val="150"/>
        <c:axId val="39179392"/>
        <c:axId val="3918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39179392"/>
        <c:axId val="39181312"/>
      </c:lineChart>
      <c:dateAx>
        <c:axId val="39179392"/>
        <c:scaling>
          <c:orientation val="minMax"/>
        </c:scaling>
        <c:delete val="1"/>
        <c:axPos val="b"/>
        <c:numFmt formatCode="ge" sourceLinked="1"/>
        <c:majorTickMark val="none"/>
        <c:minorTickMark val="none"/>
        <c:tickLblPos val="none"/>
        <c:crossAx val="39181312"/>
        <c:crosses val="autoZero"/>
        <c:auto val="1"/>
        <c:lblOffset val="100"/>
        <c:baseTimeUnit val="years"/>
      </c:dateAx>
      <c:valAx>
        <c:axId val="3918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7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116.01</c:v>
                </c:pt>
                <c:pt idx="1">
                  <c:v>114.22</c:v>
                </c:pt>
                <c:pt idx="2">
                  <c:v>111.5</c:v>
                </c:pt>
                <c:pt idx="3">
                  <c:v>109.59</c:v>
                </c:pt>
                <c:pt idx="4">
                  <c:v>118.63</c:v>
                </c:pt>
              </c:numCache>
            </c:numRef>
          </c:val>
        </c:ser>
        <c:dLbls>
          <c:showLegendKey val="0"/>
          <c:showVal val="0"/>
          <c:showCatName val="0"/>
          <c:showSerName val="0"/>
          <c:showPercent val="0"/>
          <c:showBubbleSize val="0"/>
        </c:dLbls>
        <c:gapWidth val="150"/>
        <c:axId val="72145536"/>
        <c:axId val="7216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72145536"/>
        <c:axId val="72164096"/>
      </c:lineChart>
      <c:dateAx>
        <c:axId val="72145536"/>
        <c:scaling>
          <c:orientation val="minMax"/>
        </c:scaling>
        <c:delete val="1"/>
        <c:axPos val="b"/>
        <c:numFmt formatCode="ge" sourceLinked="1"/>
        <c:majorTickMark val="none"/>
        <c:minorTickMark val="none"/>
        <c:tickLblPos val="none"/>
        <c:crossAx val="72164096"/>
        <c:crosses val="autoZero"/>
        <c:auto val="1"/>
        <c:lblOffset val="100"/>
        <c:baseTimeUnit val="years"/>
      </c:dateAx>
      <c:valAx>
        <c:axId val="72164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1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42.95</c:v>
                </c:pt>
                <c:pt idx="1">
                  <c:v>42.91</c:v>
                </c:pt>
                <c:pt idx="2">
                  <c:v>43.28</c:v>
                </c:pt>
                <c:pt idx="3">
                  <c:v>44.89</c:v>
                </c:pt>
                <c:pt idx="4">
                  <c:v>46.1</c:v>
                </c:pt>
              </c:numCache>
            </c:numRef>
          </c:val>
        </c:ser>
        <c:dLbls>
          <c:showLegendKey val="0"/>
          <c:showVal val="0"/>
          <c:showCatName val="0"/>
          <c:showSerName val="0"/>
          <c:showPercent val="0"/>
          <c:showBubbleSize val="0"/>
        </c:dLbls>
        <c:gapWidth val="150"/>
        <c:axId val="106079360"/>
        <c:axId val="1060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106079360"/>
        <c:axId val="106081280"/>
      </c:lineChart>
      <c:dateAx>
        <c:axId val="106079360"/>
        <c:scaling>
          <c:orientation val="minMax"/>
        </c:scaling>
        <c:delete val="1"/>
        <c:axPos val="b"/>
        <c:numFmt formatCode="ge" sourceLinked="1"/>
        <c:majorTickMark val="none"/>
        <c:minorTickMark val="none"/>
        <c:tickLblPos val="none"/>
        <c:crossAx val="106081280"/>
        <c:crosses val="autoZero"/>
        <c:auto val="1"/>
        <c:lblOffset val="100"/>
        <c:baseTimeUnit val="years"/>
      </c:dateAx>
      <c:valAx>
        <c:axId val="1060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44.01</c:v>
                </c:pt>
                <c:pt idx="1">
                  <c:v>42.69</c:v>
                </c:pt>
                <c:pt idx="2">
                  <c:v>42.58</c:v>
                </c:pt>
                <c:pt idx="3">
                  <c:v>8.41</c:v>
                </c:pt>
                <c:pt idx="4">
                  <c:v>8.36</c:v>
                </c:pt>
              </c:numCache>
            </c:numRef>
          </c:val>
        </c:ser>
        <c:dLbls>
          <c:showLegendKey val="0"/>
          <c:showVal val="0"/>
          <c:showCatName val="0"/>
          <c:showSerName val="0"/>
          <c:showPercent val="0"/>
          <c:showBubbleSize val="0"/>
        </c:dLbls>
        <c:gapWidth val="150"/>
        <c:axId val="143714176"/>
        <c:axId val="14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143714176"/>
        <c:axId val="144331136"/>
      </c:lineChart>
      <c:dateAx>
        <c:axId val="143714176"/>
        <c:scaling>
          <c:orientation val="minMax"/>
        </c:scaling>
        <c:delete val="1"/>
        <c:axPos val="b"/>
        <c:numFmt formatCode="ge" sourceLinked="1"/>
        <c:majorTickMark val="none"/>
        <c:minorTickMark val="none"/>
        <c:tickLblPos val="none"/>
        <c:crossAx val="144331136"/>
        <c:crosses val="autoZero"/>
        <c:auto val="1"/>
        <c:lblOffset val="100"/>
        <c:baseTimeUnit val="years"/>
      </c:dateAx>
      <c:valAx>
        <c:axId val="14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5592320"/>
        <c:axId val="1456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145592320"/>
        <c:axId val="145650432"/>
      </c:lineChart>
      <c:dateAx>
        <c:axId val="145592320"/>
        <c:scaling>
          <c:orientation val="minMax"/>
        </c:scaling>
        <c:delete val="1"/>
        <c:axPos val="b"/>
        <c:numFmt formatCode="ge" sourceLinked="1"/>
        <c:majorTickMark val="none"/>
        <c:minorTickMark val="none"/>
        <c:tickLblPos val="none"/>
        <c:crossAx val="145650432"/>
        <c:crosses val="autoZero"/>
        <c:auto val="1"/>
        <c:lblOffset val="100"/>
        <c:baseTimeUnit val="years"/>
      </c:dateAx>
      <c:valAx>
        <c:axId val="14565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55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423.45</c:v>
                </c:pt>
                <c:pt idx="1">
                  <c:v>621.24</c:v>
                </c:pt>
                <c:pt idx="2">
                  <c:v>387.78</c:v>
                </c:pt>
                <c:pt idx="3">
                  <c:v>523.45000000000005</c:v>
                </c:pt>
                <c:pt idx="4">
                  <c:v>424.17</c:v>
                </c:pt>
              </c:numCache>
            </c:numRef>
          </c:val>
        </c:ser>
        <c:dLbls>
          <c:showLegendKey val="0"/>
          <c:showVal val="0"/>
          <c:showCatName val="0"/>
          <c:showSerName val="0"/>
          <c:showPercent val="0"/>
          <c:showBubbleSize val="0"/>
        </c:dLbls>
        <c:gapWidth val="150"/>
        <c:axId val="38956416"/>
        <c:axId val="389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38956416"/>
        <c:axId val="38962688"/>
      </c:lineChart>
      <c:dateAx>
        <c:axId val="38956416"/>
        <c:scaling>
          <c:orientation val="minMax"/>
        </c:scaling>
        <c:delete val="1"/>
        <c:axPos val="b"/>
        <c:numFmt formatCode="ge" sourceLinked="1"/>
        <c:majorTickMark val="none"/>
        <c:minorTickMark val="none"/>
        <c:tickLblPos val="none"/>
        <c:crossAx val="38962688"/>
        <c:crosses val="autoZero"/>
        <c:auto val="1"/>
        <c:lblOffset val="100"/>
        <c:baseTimeUnit val="years"/>
      </c:dateAx>
      <c:valAx>
        <c:axId val="38962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95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470.93</c:v>
                </c:pt>
                <c:pt idx="1">
                  <c:v>507.25</c:v>
                </c:pt>
                <c:pt idx="2">
                  <c:v>660.26</c:v>
                </c:pt>
                <c:pt idx="3">
                  <c:v>708.1</c:v>
                </c:pt>
                <c:pt idx="4">
                  <c:v>684.31</c:v>
                </c:pt>
              </c:numCache>
            </c:numRef>
          </c:val>
        </c:ser>
        <c:dLbls>
          <c:showLegendKey val="0"/>
          <c:showVal val="0"/>
          <c:showCatName val="0"/>
          <c:showSerName val="0"/>
          <c:showPercent val="0"/>
          <c:showBubbleSize val="0"/>
        </c:dLbls>
        <c:gapWidth val="150"/>
        <c:axId val="38972416"/>
        <c:axId val="3897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38972416"/>
        <c:axId val="38978688"/>
      </c:lineChart>
      <c:dateAx>
        <c:axId val="38972416"/>
        <c:scaling>
          <c:orientation val="minMax"/>
        </c:scaling>
        <c:delete val="1"/>
        <c:axPos val="b"/>
        <c:numFmt formatCode="ge" sourceLinked="1"/>
        <c:majorTickMark val="none"/>
        <c:minorTickMark val="none"/>
        <c:tickLblPos val="none"/>
        <c:crossAx val="38978688"/>
        <c:crosses val="autoZero"/>
        <c:auto val="1"/>
        <c:lblOffset val="100"/>
        <c:baseTimeUnit val="years"/>
      </c:dateAx>
      <c:valAx>
        <c:axId val="3897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897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112.28</c:v>
                </c:pt>
                <c:pt idx="1">
                  <c:v>104.46</c:v>
                </c:pt>
                <c:pt idx="2">
                  <c:v>95.58</c:v>
                </c:pt>
                <c:pt idx="3">
                  <c:v>103.03</c:v>
                </c:pt>
                <c:pt idx="4">
                  <c:v>113.43</c:v>
                </c:pt>
              </c:numCache>
            </c:numRef>
          </c:val>
        </c:ser>
        <c:dLbls>
          <c:showLegendKey val="0"/>
          <c:showVal val="0"/>
          <c:showCatName val="0"/>
          <c:showSerName val="0"/>
          <c:showPercent val="0"/>
          <c:showBubbleSize val="0"/>
        </c:dLbls>
        <c:gapWidth val="150"/>
        <c:axId val="38988416"/>
        <c:axId val="3899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38988416"/>
        <c:axId val="38990592"/>
      </c:lineChart>
      <c:dateAx>
        <c:axId val="38988416"/>
        <c:scaling>
          <c:orientation val="minMax"/>
        </c:scaling>
        <c:delete val="1"/>
        <c:axPos val="b"/>
        <c:numFmt formatCode="ge" sourceLinked="1"/>
        <c:majorTickMark val="none"/>
        <c:minorTickMark val="none"/>
        <c:tickLblPos val="none"/>
        <c:crossAx val="38990592"/>
        <c:crosses val="autoZero"/>
        <c:auto val="1"/>
        <c:lblOffset val="100"/>
        <c:baseTimeUnit val="years"/>
      </c:dateAx>
      <c:valAx>
        <c:axId val="3899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988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173.44</c:v>
                </c:pt>
                <c:pt idx="1">
                  <c:v>187.12</c:v>
                </c:pt>
                <c:pt idx="2">
                  <c:v>204.82</c:v>
                </c:pt>
                <c:pt idx="3">
                  <c:v>191.54</c:v>
                </c:pt>
                <c:pt idx="4">
                  <c:v>190.37</c:v>
                </c:pt>
              </c:numCache>
            </c:numRef>
          </c:val>
        </c:ser>
        <c:dLbls>
          <c:showLegendKey val="0"/>
          <c:showVal val="0"/>
          <c:showCatName val="0"/>
          <c:showSerName val="0"/>
          <c:showPercent val="0"/>
          <c:showBubbleSize val="0"/>
        </c:dLbls>
        <c:gapWidth val="150"/>
        <c:axId val="39139200"/>
        <c:axId val="391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39139200"/>
        <c:axId val="39141376"/>
      </c:lineChart>
      <c:dateAx>
        <c:axId val="39139200"/>
        <c:scaling>
          <c:orientation val="minMax"/>
        </c:scaling>
        <c:delete val="1"/>
        <c:axPos val="b"/>
        <c:numFmt formatCode="ge" sourceLinked="1"/>
        <c:majorTickMark val="none"/>
        <c:minorTickMark val="none"/>
        <c:tickLblPos val="none"/>
        <c:crossAx val="39141376"/>
        <c:crosses val="autoZero"/>
        <c:auto val="1"/>
        <c:lblOffset val="100"/>
        <c:baseTimeUnit val="years"/>
      </c:dateAx>
      <c:valAx>
        <c:axId val="3914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Z1" zoomScale="75" zoomScaleNormal="75"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鏡石町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A7</v>
      </c>
      <c r="X8" s="59"/>
      <c r="Y8" s="59"/>
      <c r="Z8" s="59"/>
      <c r="AA8" s="59"/>
      <c r="AB8" s="59"/>
      <c r="AC8" s="59"/>
      <c r="AD8" s="60" t="s">
        <v>119</v>
      </c>
      <c r="AE8" s="60"/>
      <c r="AF8" s="60"/>
      <c r="AG8" s="60"/>
      <c r="AH8" s="60"/>
      <c r="AI8" s="60"/>
      <c r="AJ8" s="60"/>
      <c r="AK8" s="5"/>
      <c r="AL8" s="61">
        <f>データ!$R$6</f>
        <v>12802</v>
      </c>
      <c r="AM8" s="61"/>
      <c r="AN8" s="61"/>
      <c r="AO8" s="61"/>
      <c r="AP8" s="61"/>
      <c r="AQ8" s="61"/>
      <c r="AR8" s="61"/>
      <c r="AS8" s="61"/>
      <c r="AT8" s="51">
        <f>データ!$S$6</f>
        <v>31.3</v>
      </c>
      <c r="AU8" s="52"/>
      <c r="AV8" s="52"/>
      <c r="AW8" s="52"/>
      <c r="AX8" s="52"/>
      <c r="AY8" s="52"/>
      <c r="AZ8" s="52"/>
      <c r="BA8" s="52"/>
      <c r="BB8" s="53">
        <f>データ!$T$6</f>
        <v>409.01</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53</v>
      </c>
      <c r="J10" s="52"/>
      <c r="K10" s="52"/>
      <c r="L10" s="52"/>
      <c r="M10" s="52"/>
      <c r="N10" s="52"/>
      <c r="O10" s="64"/>
      <c r="P10" s="53">
        <f>データ!$P$6</f>
        <v>93.68</v>
      </c>
      <c r="Q10" s="53"/>
      <c r="R10" s="53"/>
      <c r="S10" s="53"/>
      <c r="T10" s="53"/>
      <c r="U10" s="53"/>
      <c r="V10" s="53"/>
      <c r="W10" s="61">
        <f>データ!$Q$6</f>
        <v>4543</v>
      </c>
      <c r="X10" s="61"/>
      <c r="Y10" s="61"/>
      <c r="Z10" s="61"/>
      <c r="AA10" s="61"/>
      <c r="AB10" s="61"/>
      <c r="AC10" s="61"/>
      <c r="AD10" s="2"/>
      <c r="AE10" s="2"/>
      <c r="AF10" s="2"/>
      <c r="AG10" s="2"/>
      <c r="AH10" s="5"/>
      <c r="AI10" s="5"/>
      <c r="AJ10" s="5"/>
      <c r="AK10" s="5"/>
      <c r="AL10" s="61">
        <f>データ!$U$6</f>
        <v>11940</v>
      </c>
      <c r="AM10" s="61"/>
      <c r="AN10" s="61"/>
      <c r="AO10" s="61"/>
      <c r="AP10" s="61"/>
      <c r="AQ10" s="61"/>
      <c r="AR10" s="61"/>
      <c r="AS10" s="61"/>
      <c r="AT10" s="51">
        <f>データ!$V$6</f>
        <v>16.309999999999999</v>
      </c>
      <c r="AU10" s="52"/>
      <c r="AV10" s="52"/>
      <c r="AW10" s="52"/>
      <c r="AX10" s="52"/>
      <c r="AY10" s="52"/>
      <c r="AZ10" s="52"/>
      <c r="BA10" s="52"/>
      <c r="BB10" s="53">
        <f>データ!$W$6</f>
        <v>732.07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116</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73423</v>
      </c>
      <c r="D6" s="34">
        <f t="shared" si="3"/>
        <v>46</v>
      </c>
      <c r="E6" s="34">
        <f t="shared" si="3"/>
        <v>1</v>
      </c>
      <c r="F6" s="34">
        <f t="shared" si="3"/>
        <v>0</v>
      </c>
      <c r="G6" s="34">
        <f t="shared" si="3"/>
        <v>1</v>
      </c>
      <c r="H6" s="34" t="str">
        <f t="shared" si="3"/>
        <v>福島県　鏡石町</v>
      </c>
      <c r="I6" s="34" t="str">
        <f t="shared" si="3"/>
        <v>法適用</v>
      </c>
      <c r="J6" s="34" t="str">
        <f t="shared" si="3"/>
        <v>水道事業</v>
      </c>
      <c r="K6" s="34" t="str">
        <f t="shared" si="3"/>
        <v>末端給水事業</v>
      </c>
      <c r="L6" s="34" t="str">
        <f t="shared" si="3"/>
        <v>A7</v>
      </c>
      <c r="M6" s="34">
        <f t="shared" si="3"/>
        <v>0</v>
      </c>
      <c r="N6" s="35" t="str">
        <f t="shared" si="3"/>
        <v>-</v>
      </c>
      <c r="O6" s="35">
        <f t="shared" si="3"/>
        <v>53</v>
      </c>
      <c r="P6" s="35">
        <f t="shared" si="3"/>
        <v>93.68</v>
      </c>
      <c r="Q6" s="35">
        <f t="shared" si="3"/>
        <v>4543</v>
      </c>
      <c r="R6" s="35">
        <f t="shared" si="3"/>
        <v>12802</v>
      </c>
      <c r="S6" s="35">
        <f t="shared" si="3"/>
        <v>31.3</v>
      </c>
      <c r="T6" s="35">
        <f t="shared" si="3"/>
        <v>409.01</v>
      </c>
      <c r="U6" s="35">
        <f t="shared" si="3"/>
        <v>11940</v>
      </c>
      <c r="V6" s="35">
        <f t="shared" si="3"/>
        <v>16.309999999999999</v>
      </c>
      <c r="W6" s="35">
        <f t="shared" si="3"/>
        <v>732.07</v>
      </c>
      <c r="X6" s="36">
        <f>IF(X7="",NA(),X7)</f>
        <v>116.01</v>
      </c>
      <c r="Y6" s="36">
        <f t="shared" ref="Y6:AG6" si="4">IF(Y7="",NA(),Y7)</f>
        <v>114.22</v>
      </c>
      <c r="Z6" s="36">
        <f t="shared" si="4"/>
        <v>111.5</v>
      </c>
      <c r="AA6" s="36">
        <f t="shared" si="4"/>
        <v>109.59</v>
      </c>
      <c r="AB6" s="36">
        <f t="shared" si="4"/>
        <v>118.63</v>
      </c>
      <c r="AC6" s="36">
        <f t="shared" si="4"/>
        <v>108.33</v>
      </c>
      <c r="AD6" s="36">
        <f t="shared" si="4"/>
        <v>107.95</v>
      </c>
      <c r="AE6" s="36">
        <f t="shared" si="4"/>
        <v>109.49</v>
      </c>
      <c r="AF6" s="36">
        <f t="shared" si="4"/>
        <v>111.06</v>
      </c>
      <c r="AG6" s="36">
        <f t="shared" si="4"/>
        <v>111.34</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423.45</v>
      </c>
      <c r="AU6" s="36">
        <f t="shared" ref="AU6:BC6" si="6">IF(AU7="",NA(),AU7)</f>
        <v>621.24</v>
      </c>
      <c r="AV6" s="36">
        <f t="shared" si="6"/>
        <v>387.78</v>
      </c>
      <c r="AW6" s="36">
        <f t="shared" si="6"/>
        <v>523.45000000000005</v>
      </c>
      <c r="AX6" s="36">
        <f t="shared" si="6"/>
        <v>424.17</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470.93</v>
      </c>
      <c r="BF6" s="36">
        <f t="shared" ref="BF6:BN6" si="7">IF(BF7="",NA(),BF7)</f>
        <v>507.25</v>
      </c>
      <c r="BG6" s="36">
        <f t="shared" si="7"/>
        <v>660.26</v>
      </c>
      <c r="BH6" s="36">
        <f t="shared" si="7"/>
        <v>708.1</v>
      </c>
      <c r="BI6" s="36">
        <f t="shared" si="7"/>
        <v>684.31</v>
      </c>
      <c r="BJ6" s="36">
        <f t="shared" si="7"/>
        <v>458</v>
      </c>
      <c r="BK6" s="36">
        <f t="shared" si="7"/>
        <v>443.13</v>
      </c>
      <c r="BL6" s="36">
        <f t="shared" si="7"/>
        <v>442.54</v>
      </c>
      <c r="BM6" s="36">
        <f t="shared" si="7"/>
        <v>431</v>
      </c>
      <c r="BN6" s="36">
        <f t="shared" si="7"/>
        <v>422.5</v>
      </c>
      <c r="BO6" s="35" t="str">
        <f>IF(BO7="","",IF(BO7="-","【-】","【"&amp;SUBSTITUTE(TEXT(BO7,"#,##0.00"),"-","△")&amp;"】"))</f>
        <v>【270.87】</v>
      </c>
      <c r="BP6" s="36">
        <f>IF(BP7="",NA(),BP7)</f>
        <v>112.28</v>
      </c>
      <c r="BQ6" s="36">
        <f t="shared" ref="BQ6:BY6" si="8">IF(BQ7="",NA(),BQ7)</f>
        <v>104.46</v>
      </c>
      <c r="BR6" s="36">
        <f t="shared" si="8"/>
        <v>95.58</v>
      </c>
      <c r="BS6" s="36">
        <f t="shared" si="8"/>
        <v>103.03</v>
      </c>
      <c r="BT6" s="36">
        <f t="shared" si="8"/>
        <v>113.43</v>
      </c>
      <c r="BU6" s="36">
        <f t="shared" si="8"/>
        <v>96.27</v>
      </c>
      <c r="BV6" s="36">
        <f t="shared" si="8"/>
        <v>95.4</v>
      </c>
      <c r="BW6" s="36">
        <f t="shared" si="8"/>
        <v>98.6</v>
      </c>
      <c r="BX6" s="36">
        <f t="shared" si="8"/>
        <v>100.82</v>
      </c>
      <c r="BY6" s="36">
        <f t="shared" si="8"/>
        <v>101.64</v>
      </c>
      <c r="BZ6" s="35" t="str">
        <f>IF(BZ7="","",IF(BZ7="-","【-】","【"&amp;SUBSTITUTE(TEXT(BZ7,"#,##0.00"),"-","△")&amp;"】"))</f>
        <v>【105.59】</v>
      </c>
      <c r="CA6" s="36">
        <f>IF(CA7="",NA(),CA7)</f>
        <v>173.44</v>
      </c>
      <c r="CB6" s="36">
        <f t="shared" ref="CB6:CJ6" si="9">IF(CB7="",NA(),CB7)</f>
        <v>187.12</v>
      </c>
      <c r="CC6" s="36">
        <f t="shared" si="9"/>
        <v>204.82</v>
      </c>
      <c r="CD6" s="36">
        <f t="shared" si="9"/>
        <v>191.54</v>
      </c>
      <c r="CE6" s="36">
        <f t="shared" si="9"/>
        <v>190.37</v>
      </c>
      <c r="CF6" s="36">
        <f t="shared" si="9"/>
        <v>186.94</v>
      </c>
      <c r="CG6" s="36">
        <f t="shared" si="9"/>
        <v>186.15</v>
      </c>
      <c r="CH6" s="36">
        <f t="shared" si="9"/>
        <v>181.67</v>
      </c>
      <c r="CI6" s="36">
        <f t="shared" si="9"/>
        <v>179.55</v>
      </c>
      <c r="CJ6" s="36">
        <f t="shared" si="9"/>
        <v>179.16</v>
      </c>
      <c r="CK6" s="35" t="str">
        <f>IF(CK7="","",IF(CK7="-","【-】","【"&amp;SUBSTITUTE(TEXT(CK7,"#,##0.00"),"-","△")&amp;"】"))</f>
        <v>【163.27】</v>
      </c>
      <c r="CL6" s="36">
        <f>IF(CL7="",NA(),CL7)</f>
        <v>56.8</v>
      </c>
      <c r="CM6" s="36">
        <f t="shared" ref="CM6:CU6" si="10">IF(CM7="",NA(),CM7)</f>
        <v>56.38</v>
      </c>
      <c r="CN6" s="36">
        <f t="shared" si="10"/>
        <v>56.4</v>
      </c>
      <c r="CO6" s="36">
        <f t="shared" si="10"/>
        <v>57.02</v>
      </c>
      <c r="CP6" s="36">
        <f t="shared" si="10"/>
        <v>56.36</v>
      </c>
      <c r="CQ6" s="36">
        <f t="shared" si="10"/>
        <v>54.51</v>
      </c>
      <c r="CR6" s="36">
        <f t="shared" si="10"/>
        <v>54.47</v>
      </c>
      <c r="CS6" s="36">
        <f t="shared" si="10"/>
        <v>53.61</v>
      </c>
      <c r="CT6" s="36">
        <f t="shared" si="10"/>
        <v>53.52</v>
      </c>
      <c r="CU6" s="36">
        <f t="shared" si="10"/>
        <v>54.24</v>
      </c>
      <c r="CV6" s="35" t="str">
        <f>IF(CV7="","",IF(CV7="-","【-】","【"&amp;SUBSTITUTE(TEXT(CV7,"#,##0.00"),"-","△")&amp;"】"))</f>
        <v>【59.94】</v>
      </c>
      <c r="CW6" s="36">
        <f>IF(CW7="",NA(),CW7)</f>
        <v>82.21</v>
      </c>
      <c r="CX6" s="36">
        <f t="shared" ref="CX6:DF6" si="11">IF(CX7="",NA(),CX7)</f>
        <v>81.180000000000007</v>
      </c>
      <c r="CY6" s="36">
        <f t="shared" si="11"/>
        <v>81.489999999999995</v>
      </c>
      <c r="CZ6" s="36">
        <f t="shared" si="11"/>
        <v>80.09</v>
      </c>
      <c r="DA6" s="36">
        <f t="shared" si="11"/>
        <v>80.319999999999993</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42.95</v>
      </c>
      <c r="DI6" s="36">
        <f t="shared" ref="DI6:DQ6" si="12">IF(DI7="",NA(),DI7)</f>
        <v>42.91</v>
      </c>
      <c r="DJ6" s="36">
        <f t="shared" si="12"/>
        <v>43.28</v>
      </c>
      <c r="DK6" s="36">
        <f t="shared" si="12"/>
        <v>44.89</v>
      </c>
      <c r="DL6" s="36">
        <f t="shared" si="12"/>
        <v>46.1</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44.01</v>
      </c>
      <c r="DT6" s="36">
        <f t="shared" ref="DT6:EB6" si="13">IF(DT7="",NA(),DT7)</f>
        <v>42.69</v>
      </c>
      <c r="DU6" s="36">
        <f t="shared" si="13"/>
        <v>42.58</v>
      </c>
      <c r="DV6" s="36">
        <f t="shared" si="13"/>
        <v>8.41</v>
      </c>
      <c r="DW6" s="36">
        <f t="shared" si="13"/>
        <v>8.36</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1.29</v>
      </c>
      <c r="EE6" s="36">
        <f t="shared" ref="EE6:EM6" si="14">IF(EE7="",NA(),EE7)</f>
        <v>2.34</v>
      </c>
      <c r="EF6" s="36">
        <f t="shared" si="14"/>
        <v>0.34</v>
      </c>
      <c r="EG6" s="36">
        <f t="shared" si="14"/>
        <v>0.51</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x14ac:dyDescent="0.15">
      <c r="A7" s="29"/>
      <c r="B7" s="38">
        <v>2016</v>
      </c>
      <c r="C7" s="38">
        <v>73423</v>
      </c>
      <c r="D7" s="38">
        <v>46</v>
      </c>
      <c r="E7" s="38">
        <v>1</v>
      </c>
      <c r="F7" s="38">
        <v>0</v>
      </c>
      <c r="G7" s="38">
        <v>1</v>
      </c>
      <c r="H7" s="38" t="s">
        <v>105</v>
      </c>
      <c r="I7" s="38" t="s">
        <v>106</v>
      </c>
      <c r="J7" s="38" t="s">
        <v>107</v>
      </c>
      <c r="K7" s="38" t="s">
        <v>108</v>
      </c>
      <c r="L7" s="38" t="s">
        <v>109</v>
      </c>
      <c r="M7" s="38"/>
      <c r="N7" s="39" t="s">
        <v>110</v>
      </c>
      <c r="O7" s="39">
        <v>53</v>
      </c>
      <c r="P7" s="39">
        <v>93.68</v>
      </c>
      <c r="Q7" s="39">
        <v>4543</v>
      </c>
      <c r="R7" s="39">
        <v>12802</v>
      </c>
      <c r="S7" s="39">
        <v>31.3</v>
      </c>
      <c r="T7" s="39">
        <v>409.01</v>
      </c>
      <c r="U7" s="39">
        <v>11940</v>
      </c>
      <c r="V7" s="39">
        <v>16.309999999999999</v>
      </c>
      <c r="W7" s="39">
        <v>732.07</v>
      </c>
      <c r="X7" s="39">
        <v>116.01</v>
      </c>
      <c r="Y7" s="39">
        <v>114.22</v>
      </c>
      <c r="Z7" s="39">
        <v>111.5</v>
      </c>
      <c r="AA7" s="39">
        <v>109.59</v>
      </c>
      <c r="AB7" s="39">
        <v>118.63</v>
      </c>
      <c r="AC7" s="39">
        <v>108.33</v>
      </c>
      <c r="AD7" s="39">
        <v>107.95</v>
      </c>
      <c r="AE7" s="39">
        <v>109.49</v>
      </c>
      <c r="AF7" s="39">
        <v>111.06</v>
      </c>
      <c r="AG7" s="39">
        <v>111.34</v>
      </c>
      <c r="AH7" s="39">
        <v>114.35</v>
      </c>
      <c r="AI7" s="39">
        <v>0</v>
      </c>
      <c r="AJ7" s="39">
        <v>0</v>
      </c>
      <c r="AK7" s="39">
        <v>0</v>
      </c>
      <c r="AL7" s="39">
        <v>0</v>
      </c>
      <c r="AM7" s="39">
        <v>0</v>
      </c>
      <c r="AN7" s="39">
        <v>15.69</v>
      </c>
      <c r="AO7" s="39">
        <v>13.47</v>
      </c>
      <c r="AP7" s="39">
        <v>9.49</v>
      </c>
      <c r="AQ7" s="39">
        <v>9.35</v>
      </c>
      <c r="AR7" s="39">
        <v>10.130000000000001</v>
      </c>
      <c r="AS7" s="39">
        <v>0.79</v>
      </c>
      <c r="AT7" s="39">
        <v>423.45</v>
      </c>
      <c r="AU7" s="39">
        <v>621.24</v>
      </c>
      <c r="AV7" s="39">
        <v>387.78</v>
      </c>
      <c r="AW7" s="39">
        <v>523.45000000000005</v>
      </c>
      <c r="AX7" s="39">
        <v>424.17</v>
      </c>
      <c r="AY7" s="39">
        <v>1159.4100000000001</v>
      </c>
      <c r="AZ7" s="39">
        <v>1081.23</v>
      </c>
      <c r="BA7" s="39">
        <v>406.37</v>
      </c>
      <c r="BB7" s="39">
        <v>398.29</v>
      </c>
      <c r="BC7" s="39">
        <v>388.67</v>
      </c>
      <c r="BD7" s="39">
        <v>262.87</v>
      </c>
      <c r="BE7" s="39">
        <v>470.93</v>
      </c>
      <c r="BF7" s="39">
        <v>507.25</v>
      </c>
      <c r="BG7" s="39">
        <v>660.26</v>
      </c>
      <c r="BH7" s="39">
        <v>708.1</v>
      </c>
      <c r="BI7" s="39">
        <v>684.31</v>
      </c>
      <c r="BJ7" s="39">
        <v>458</v>
      </c>
      <c r="BK7" s="39">
        <v>443.13</v>
      </c>
      <c r="BL7" s="39">
        <v>442.54</v>
      </c>
      <c r="BM7" s="39">
        <v>431</v>
      </c>
      <c r="BN7" s="39">
        <v>422.5</v>
      </c>
      <c r="BO7" s="39">
        <v>270.87</v>
      </c>
      <c r="BP7" s="39">
        <v>112.28</v>
      </c>
      <c r="BQ7" s="39">
        <v>104.46</v>
      </c>
      <c r="BR7" s="39">
        <v>95.58</v>
      </c>
      <c r="BS7" s="39">
        <v>103.03</v>
      </c>
      <c r="BT7" s="39">
        <v>113.43</v>
      </c>
      <c r="BU7" s="39">
        <v>96.27</v>
      </c>
      <c r="BV7" s="39">
        <v>95.4</v>
      </c>
      <c r="BW7" s="39">
        <v>98.6</v>
      </c>
      <c r="BX7" s="39">
        <v>100.82</v>
      </c>
      <c r="BY7" s="39">
        <v>101.64</v>
      </c>
      <c r="BZ7" s="39">
        <v>105.59</v>
      </c>
      <c r="CA7" s="39">
        <v>173.44</v>
      </c>
      <c r="CB7" s="39">
        <v>187.12</v>
      </c>
      <c r="CC7" s="39">
        <v>204.82</v>
      </c>
      <c r="CD7" s="39">
        <v>191.54</v>
      </c>
      <c r="CE7" s="39">
        <v>190.37</v>
      </c>
      <c r="CF7" s="39">
        <v>186.94</v>
      </c>
      <c r="CG7" s="39">
        <v>186.15</v>
      </c>
      <c r="CH7" s="39">
        <v>181.67</v>
      </c>
      <c r="CI7" s="39">
        <v>179.55</v>
      </c>
      <c r="CJ7" s="39">
        <v>179.16</v>
      </c>
      <c r="CK7" s="39">
        <v>163.27000000000001</v>
      </c>
      <c r="CL7" s="39">
        <v>56.8</v>
      </c>
      <c r="CM7" s="39">
        <v>56.38</v>
      </c>
      <c r="CN7" s="39">
        <v>56.4</v>
      </c>
      <c r="CO7" s="39">
        <v>57.02</v>
      </c>
      <c r="CP7" s="39">
        <v>56.36</v>
      </c>
      <c r="CQ7" s="39">
        <v>54.51</v>
      </c>
      <c r="CR7" s="39">
        <v>54.47</v>
      </c>
      <c r="CS7" s="39">
        <v>53.61</v>
      </c>
      <c r="CT7" s="39">
        <v>53.52</v>
      </c>
      <c r="CU7" s="39">
        <v>54.24</v>
      </c>
      <c r="CV7" s="39">
        <v>59.94</v>
      </c>
      <c r="CW7" s="39">
        <v>82.21</v>
      </c>
      <c r="CX7" s="39">
        <v>81.180000000000007</v>
      </c>
      <c r="CY7" s="39">
        <v>81.489999999999995</v>
      </c>
      <c r="CZ7" s="39">
        <v>80.09</v>
      </c>
      <c r="DA7" s="39">
        <v>80.319999999999993</v>
      </c>
      <c r="DB7" s="39">
        <v>81.790000000000006</v>
      </c>
      <c r="DC7" s="39">
        <v>81.459999999999994</v>
      </c>
      <c r="DD7" s="39">
        <v>81.31</v>
      </c>
      <c r="DE7" s="39">
        <v>81.459999999999994</v>
      </c>
      <c r="DF7" s="39">
        <v>81.680000000000007</v>
      </c>
      <c r="DG7" s="39">
        <v>90.22</v>
      </c>
      <c r="DH7" s="39">
        <v>42.95</v>
      </c>
      <c r="DI7" s="39">
        <v>42.91</v>
      </c>
      <c r="DJ7" s="39">
        <v>43.28</v>
      </c>
      <c r="DK7" s="39">
        <v>44.89</v>
      </c>
      <c r="DL7" s="39">
        <v>46.1</v>
      </c>
      <c r="DM7" s="39">
        <v>37.799999999999997</v>
      </c>
      <c r="DN7" s="39">
        <v>38.520000000000003</v>
      </c>
      <c r="DO7" s="39">
        <v>46.67</v>
      </c>
      <c r="DP7" s="39">
        <v>47.7</v>
      </c>
      <c r="DQ7" s="39">
        <v>48.14</v>
      </c>
      <c r="DR7" s="39">
        <v>47.91</v>
      </c>
      <c r="DS7" s="39">
        <v>44.01</v>
      </c>
      <c r="DT7" s="39">
        <v>42.69</v>
      </c>
      <c r="DU7" s="39">
        <v>42.58</v>
      </c>
      <c r="DV7" s="39">
        <v>8.41</v>
      </c>
      <c r="DW7" s="39">
        <v>8.36</v>
      </c>
      <c r="DX7" s="39">
        <v>8.2200000000000006</v>
      </c>
      <c r="DY7" s="39">
        <v>9.43</v>
      </c>
      <c r="DZ7" s="39">
        <v>10.029999999999999</v>
      </c>
      <c r="EA7" s="39">
        <v>7.26</v>
      </c>
      <c r="EB7" s="39">
        <v>11.13</v>
      </c>
      <c r="EC7" s="39">
        <v>15</v>
      </c>
      <c r="ED7" s="39">
        <v>1.29</v>
      </c>
      <c r="EE7" s="39">
        <v>2.34</v>
      </c>
      <c r="EF7" s="39">
        <v>0.34</v>
      </c>
      <c r="EG7" s="39">
        <v>0.51</v>
      </c>
      <c r="EH7" s="39">
        <v>0</v>
      </c>
      <c r="EI7" s="39">
        <v>0.6</v>
      </c>
      <c r="EJ7" s="39">
        <v>0.71</v>
      </c>
      <c r="EK7" s="39">
        <v>0.68</v>
      </c>
      <c r="EL7" s="39">
        <v>1.65</v>
      </c>
      <c r="EM7" s="39">
        <v>0.47</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2018-02-16T02:04:32Z</cp:lastPrinted>
  <dcterms:created xsi:type="dcterms:W3CDTF">2017-12-25T01:23:00Z</dcterms:created>
  <dcterms:modified xsi:type="dcterms:W3CDTF">2018-02-26T04:12:28Z</dcterms:modified>
  <cp:category/>
</cp:coreProperties>
</file>