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E85" i="4"/>
  <c r="BB10" i="4"/>
  <c r="AT10" i="4"/>
  <c r="AL10" i="4"/>
  <c r="W10" i="4"/>
  <c r="P10" i="4"/>
  <c r="BB8" i="4"/>
  <c r="AT8" i="4"/>
  <c r="AL8" i="4"/>
  <c r="I8" i="4"/>
  <c r="B8" i="4"/>
  <c r="C10" i="5" l="1"/>
  <c r="D10" i="5"/>
  <c r="E10" i="5"/>
  <c r="B10" i="5"/>
</calcChain>
</file>

<file path=xl/sharedStrings.xml><?xml version="1.0" encoding="utf-8"?>
<sst xmlns="http://schemas.openxmlformats.org/spreadsheetml/2006/main" count="239" uniqueCount="123">
  <si>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</si>
  <si>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</si>
  <si>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</si>
  <si>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</si>
  <si>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</si>
  <si>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</si>
  <si>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</si>
  <si>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</si>
  <si>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</si>
  <si>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</si>
  <si>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</si>
  <si>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</si>
  <si>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</si>
  <si>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</si>
  <si>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</si>
  <si>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</si>
  <si>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</si>
  <si>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</si>
  <si>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</si>
  <si>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</si>
  <si>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</si>
  <si>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</si>
  <si>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</si>
  <si>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</si>
  <si>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</si>
  <si>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</si>
  <si>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</si>
  <si>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</si>
  <si>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</si>
  <si>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</si>
  <si>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</si>
  <si>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</si>
  <si>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</si>
  <si>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</si>
  <si>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</si>
  <si>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</si>
  <si>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</si>
  <si>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</si>
  <si>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</si>
  <si>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</si>
  <si>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</si>
  <si>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</si>
  <si>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</si>
  <si>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</si>
  <si>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</si>
  <si>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</si>
  <si>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</si>
  <si>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</si>
  <si>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</si>
  <si>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</si>
  <si>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</si>
  <si>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</si>
  <si>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</si>
  <si>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</si>
  <si>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</si>
  <si>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</si>
  <si>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</si>
  <si>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</si>
  <si>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</si>
  <si>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</si>
  <si>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</si>
  <si>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</si>
  <si>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</si>
  <si>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</si>
  <si>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</si>
  <si>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</si>
  <si>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</si>
  <si>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</si>
  <si>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</si>
  <si>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</si>
  <si>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</si>
  <si>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</si>
  <si>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</si>
  <si>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</si>
  <si>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</si>
  <si>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</si>
  <si>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</si>
  <si>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</si>
  <si>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</si>
  <si>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</si>
  <si>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</si>
  <si>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</si>
  <si>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</si>
  <si>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</si>
  <si>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</si>
  <si>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</si>
  <si>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</si>
  <si>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</si>
  <si>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</si>
  <si>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</si>
  <si>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</si>
  <si>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</si>
  <si>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</si>
  <si>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</si>
  <si>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</si>
  <si>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</si>
  <si>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</si>
  <si>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</si>
  <si>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</si>
  <si>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</si>
  <si>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</si>
  <si>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</si>
  <si>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</si>
  <si>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</si>
  <si>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</si>
  <si>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</si>
  <si>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</si>
  <si>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南相馬市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</si>
  <si>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</si>
  <si>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</si>
  <si>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</si>
  <si>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</si>
  <si>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</si>
  <si>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</si>
  <si>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</si>
  <si>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</si>
  <si>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</si>
  <si>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</si>
  <si>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</si>
  <si>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</si>
  <si>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本市簡易水道事業はＨ28年7月に原発事故による避難指示区域の大部分が解除された中、依然厳しい事業運営を余儀なくされている。そのような特殊事情において、次のように分析している。
①　全国及び同規模類似団体（以下、「類団」）平均を下回っている。Ｈ28年度は給水収益は増加したが、その他の収入が減少したため前年度を下回った。避難指示区域の影響で給水収益は未だ低く、収支不足を一般会計繰入金や原子力損害賠償金で補てんしているのが実態である。
④　毎年度給水収益は少しずつ伸びており、回復しつつある。企業債残高は減少傾向にある。今後は建設改良事業による借入れもあり得ることから、数年後の残高は横ばい傾向を示すと想定している。
⑤　激減した給水収益では、給水に係る費用が賄えていないのが現状である。避難指示区域の解除後、給水収益の増により回収率が上向くものと予測している。
⑥　有収水量は増加しつつあり、給水原価の指標も前年度より大きく改善した。しかし、給水区域が市街地外にあり、帰還住民数の鈍化や人口減少が顕著になる可能性が高い中で事業を運営するので、経年化更新事業を推進し漏水の予防策に引き続き取り組む。
⑦　全国及び類団平均値を下回った状況が続いており、前年度から1.13ポイント微減した。Ｈ28年度に策定した経営戦略において、水需要予測と給水人口の傾向を把握したなかで、現在及び将来の施設維持管理のあるべき方向性を見出していく。また、北部簡易水道と西部簡易水道、あるいは小高水道施設の稼働の方策を検討する。
⑧　現状を反映した大変厳しい状況が続いている。避難指示区域の解除により、今後給水収益は回復し有収率も上向くものと捉えている。</t>
    <rPh sb="114" eb="116">
      <t>シタマワ</t>
    </rPh>
    <rPh sb="124" eb="126">
      <t>ネンド</t>
    </rPh>
    <rPh sb="127" eb="129">
      <t>キュウスイ</t>
    </rPh>
    <rPh sb="129" eb="131">
      <t>シュウエキ</t>
    </rPh>
    <rPh sb="132" eb="134">
      <t>ゾウカ</t>
    </rPh>
    <rPh sb="140" eb="141">
      <t>タ</t>
    </rPh>
    <rPh sb="142" eb="144">
      <t>シュウニュウ</t>
    </rPh>
    <rPh sb="145" eb="147">
      <t>ゲンショウ</t>
    </rPh>
    <rPh sb="151" eb="154">
      <t>ゼンネンド</t>
    </rPh>
    <rPh sb="155" eb="157">
      <t>シタマワ</t>
    </rPh>
    <rPh sb="175" eb="176">
      <t>イマ</t>
    </rPh>
    <rPh sb="278" eb="279">
      <t>ウ</t>
    </rPh>
    <rPh sb="287" eb="288">
      <t>ゴ</t>
    </rPh>
    <rPh sb="338" eb="340">
      <t>ゲンジョウ</t>
    </rPh>
    <rPh sb="360" eb="361">
      <t>ゾウ</t>
    </rPh>
    <rPh sb="410" eb="411">
      <t>オオ</t>
    </rPh>
    <rPh sb="502" eb="504">
      <t>ゼンコク</t>
    </rPh>
    <rPh sb="504" eb="505">
      <t>オヨ</t>
    </rPh>
    <rPh sb="538" eb="540">
      <t>ビゲン</t>
    </rPh>
    <rPh sb="689" eb="691">
      <t>コンゴ</t>
    </rPh>
    <phoneticPr fontId="4"/>
  </si>
  <si>
    <t>③　管路更新については布設年次が平成3年～22年度と比較的新しいため、今後15年間は耐用年数を超える管路はない見込みである。</t>
    <rPh sb="19" eb="20">
      <t>ネン</t>
    </rPh>
    <phoneticPr fontId="4"/>
  </si>
  <si>
    <t>　本市簡易水道事業は震災に伴う施設の損壊、事業区域の避難指示による水需要の減少等の影響により、避難指示区域の解除後も正常な事業運営が行えない厳しい状況が続いている。
　事業本位の目標としては収支の改善や浄配水能力の維持といったものが挙げられるが、当事業にあっては料金収入等の面において、震災前の水準と正当に比較できる状態に戻していくことが当面の目標であり課題であると考える。震災前に策定した小高水道事業との統合計画があり、今後統合によるスケールメリットを生かした経営の効率化・合理化を進めながら、安定した事業運営を図っていく。</t>
    <rPh sb="47" eb="49">
      <t>ヒナン</t>
    </rPh>
    <rPh sb="49" eb="51">
      <t>シジ</t>
    </rPh>
    <rPh sb="51" eb="53">
      <t>クイキ</t>
    </rPh>
    <rPh sb="54" eb="56">
      <t>カイジョ</t>
    </rPh>
    <rPh sb="56" eb="57">
      <t>ゴ</t>
    </rPh>
    <rPh sb="211" eb="21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</si>
</sst>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804928"/>
        <c:axId val="1091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107804928"/>
        <c:axId val="109130112"/>
      </c:lineChart>
      <c:dateAx>
        <c:axId val="107804928"/>
        <c:scaling>
          <c:orientation val="minMax"/>
        </c:scaling>
        <c:delete val="1"/>
        <c:axPos val="b"/>
        <c:numFmt formatCode="ge" sourceLinked="1"/>
        <c:majorTickMark val="none"/>
        <c:minorTickMark val="none"/>
        <c:tickLblPos val="none"/>
        <c:crossAx val="109130112"/>
        <c:crosses val="autoZero"/>
        <c:auto val="1"/>
        <c:lblOffset val="100"/>
        <c:baseTimeUnit val="years"/>
      </c:dateAx>
      <c:valAx>
        <c:axId val="1091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22.64</c:v>
                </c:pt>
                <c:pt idx="1">
                  <c:v>19.05</c:v>
                </c:pt>
                <c:pt idx="2">
                  <c:v>17.5</c:v>
                </c:pt>
                <c:pt idx="3">
                  <c:v>29.99</c:v>
                </c:pt>
                <c:pt idx="4">
                  <c:v>28.86</c:v>
                </c:pt>
              </c:numCache>
            </c:numRef>
          </c:val>
        </c:ser>
        <c:dLbls>
          <c:showLegendKey val="0"/>
          <c:showVal val="0"/>
          <c:showCatName val="0"/>
          <c:showSerName val="0"/>
          <c:showPercent val="0"/>
          <c:showBubbleSize val="0"/>
        </c:dLbls>
        <c:gapWidth val="150"/>
        <c:axId val="118172288"/>
        <c:axId val="11818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118172288"/>
        <c:axId val="118186752"/>
      </c:lineChart>
      <c:dateAx>
        <c:axId val="118172288"/>
        <c:scaling>
          <c:orientation val="minMax"/>
        </c:scaling>
        <c:delete val="1"/>
        <c:axPos val="b"/>
        <c:numFmt formatCode="ge" sourceLinked="1"/>
        <c:majorTickMark val="none"/>
        <c:minorTickMark val="none"/>
        <c:tickLblPos val="none"/>
        <c:crossAx val="118186752"/>
        <c:crosses val="autoZero"/>
        <c:auto val="1"/>
        <c:lblOffset val="100"/>
        <c:baseTimeUnit val="years"/>
      </c:dateAx>
      <c:valAx>
        <c:axId val="11818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formatCode="#,##0.00;&quot;△&quot;#,##0.00">
                  <c:v>0</c:v>
                </c:pt>
                <c:pt idx="1">
                  <c:v>0.05</c:v>
                </c:pt>
                <c:pt idx="2">
                  <c:v>3.12</c:v>
                </c:pt>
                <c:pt idx="3">
                  <c:v>2.64</c:v>
                </c:pt>
                <c:pt idx="4">
                  <c:v>6.72</c:v>
                </c:pt>
              </c:numCache>
            </c:numRef>
          </c:val>
        </c:ser>
        <c:dLbls>
          <c:showLegendKey val="0"/>
          <c:showVal val="0"/>
          <c:showCatName val="0"/>
          <c:showSerName val="0"/>
          <c:showPercent val="0"/>
          <c:showBubbleSize val="0"/>
        </c:dLbls>
        <c:gapWidth val="150"/>
        <c:axId val="118212864"/>
        <c:axId val="11821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118212864"/>
        <c:axId val="118215040"/>
      </c:lineChart>
      <c:dateAx>
        <c:axId val="118212864"/>
        <c:scaling>
          <c:orientation val="minMax"/>
        </c:scaling>
        <c:delete val="1"/>
        <c:axPos val="b"/>
        <c:numFmt formatCode="ge" sourceLinked="1"/>
        <c:majorTickMark val="none"/>
        <c:minorTickMark val="none"/>
        <c:tickLblPos val="none"/>
        <c:crossAx val="118215040"/>
        <c:crosses val="autoZero"/>
        <c:auto val="1"/>
        <c:lblOffset val="100"/>
        <c:baseTimeUnit val="years"/>
      </c:dateAx>
      <c:valAx>
        <c:axId val="1182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1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55.26</c:v>
                </c:pt>
                <c:pt idx="1">
                  <c:v>50.72</c:v>
                </c:pt>
                <c:pt idx="2">
                  <c:v>76.7</c:v>
                </c:pt>
                <c:pt idx="3">
                  <c:v>77.17</c:v>
                </c:pt>
                <c:pt idx="4">
                  <c:v>70.97</c:v>
                </c:pt>
              </c:numCache>
            </c:numRef>
          </c:val>
        </c:ser>
        <c:dLbls>
          <c:showLegendKey val="0"/>
          <c:showVal val="0"/>
          <c:showCatName val="0"/>
          <c:showSerName val="0"/>
          <c:showPercent val="0"/>
          <c:showBubbleSize val="0"/>
        </c:dLbls>
        <c:gapWidth val="150"/>
        <c:axId val="109160320"/>
        <c:axId val="1091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109160320"/>
        <c:axId val="109162496"/>
      </c:lineChart>
      <c:dateAx>
        <c:axId val="109160320"/>
        <c:scaling>
          <c:orientation val="minMax"/>
        </c:scaling>
        <c:delete val="1"/>
        <c:axPos val="b"/>
        <c:numFmt formatCode="ge" sourceLinked="1"/>
        <c:majorTickMark val="none"/>
        <c:minorTickMark val="none"/>
        <c:tickLblPos val="none"/>
        <c:crossAx val="109162496"/>
        <c:crosses val="autoZero"/>
        <c:auto val="1"/>
        <c:lblOffset val="100"/>
        <c:baseTimeUnit val="years"/>
      </c:dateAx>
      <c:valAx>
        <c:axId val="1091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241280"/>
        <c:axId val="11024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241280"/>
        <c:axId val="110243200"/>
      </c:lineChart>
      <c:dateAx>
        <c:axId val="110241280"/>
        <c:scaling>
          <c:orientation val="minMax"/>
        </c:scaling>
        <c:delete val="1"/>
        <c:axPos val="b"/>
        <c:numFmt formatCode="ge" sourceLinked="1"/>
        <c:majorTickMark val="none"/>
        <c:minorTickMark val="none"/>
        <c:tickLblPos val="none"/>
        <c:crossAx val="110243200"/>
        <c:crosses val="autoZero"/>
        <c:auto val="1"/>
        <c:lblOffset val="100"/>
        <c:baseTimeUnit val="years"/>
      </c:dateAx>
      <c:valAx>
        <c:axId val="11024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4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526464"/>
        <c:axId val="11252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526464"/>
        <c:axId val="112528384"/>
      </c:lineChart>
      <c:dateAx>
        <c:axId val="112526464"/>
        <c:scaling>
          <c:orientation val="minMax"/>
        </c:scaling>
        <c:delete val="1"/>
        <c:axPos val="b"/>
        <c:numFmt formatCode="ge" sourceLinked="1"/>
        <c:majorTickMark val="none"/>
        <c:minorTickMark val="none"/>
        <c:tickLblPos val="none"/>
        <c:crossAx val="112528384"/>
        <c:crosses val="autoZero"/>
        <c:auto val="1"/>
        <c:lblOffset val="100"/>
        <c:baseTimeUnit val="years"/>
      </c:dateAx>
      <c:valAx>
        <c:axId val="11252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556672"/>
        <c:axId val="11257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556672"/>
        <c:axId val="112571136"/>
      </c:lineChart>
      <c:dateAx>
        <c:axId val="112556672"/>
        <c:scaling>
          <c:orientation val="minMax"/>
        </c:scaling>
        <c:delete val="1"/>
        <c:axPos val="b"/>
        <c:numFmt formatCode="ge" sourceLinked="1"/>
        <c:majorTickMark val="none"/>
        <c:minorTickMark val="none"/>
        <c:tickLblPos val="none"/>
        <c:crossAx val="112571136"/>
        <c:crosses val="autoZero"/>
        <c:auto val="1"/>
        <c:lblOffset val="100"/>
        <c:baseTimeUnit val="years"/>
      </c:dateAx>
      <c:valAx>
        <c:axId val="11257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601728"/>
        <c:axId val="1126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601728"/>
        <c:axId val="112608000"/>
      </c:lineChart>
      <c:dateAx>
        <c:axId val="112601728"/>
        <c:scaling>
          <c:orientation val="minMax"/>
        </c:scaling>
        <c:delete val="1"/>
        <c:axPos val="b"/>
        <c:numFmt formatCode="ge" sourceLinked="1"/>
        <c:majorTickMark val="none"/>
        <c:minorTickMark val="none"/>
        <c:tickLblPos val="none"/>
        <c:crossAx val="112608000"/>
        <c:crosses val="autoZero"/>
        <c:auto val="1"/>
        <c:lblOffset val="100"/>
        <c:baseTimeUnit val="years"/>
      </c:dateAx>
      <c:valAx>
        <c:axId val="1126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0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516214.48</c:v>
                </c:pt>
                <c:pt idx="1">
                  <c:v>489429.45</c:v>
                </c:pt>
                <c:pt idx="2">
                  <c:v>84247.95</c:v>
                </c:pt>
                <c:pt idx="3">
                  <c:v>58996.05</c:v>
                </c:pt>
                <c:pt idx="4">
                  <c:v>22399.39</c:v>
                </c:pt>
              </c:numCache>
            </c:numRef>
          </c:val>
        </c:ser>
        <c:dLbls>
          <c:showLegendKey val="0"/>
          <c:showVal val="0"/>
          <c:showCatName val="0"/>
          <c:showSerName val="0"/>
          <c:showPercent val="0"/>
          <c:showBubbleSize val="0"/>
        </c:dLbls>
        <c:gapWidth val="150"/>
        <c:axId val="112619904"/>
        <c:axId val="11262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12619904"/>
        <c:axId val="112621824"/>
      </c:lineChart>
      <c:dateAx>
        <c:axId val="112619904"/>
        <c:scaling>
          <c:orientation val="minMax"/>
        </c:scaling>
        <c:delete val="1"/>
        <c:axPos val="b"/>
        <c:numFmt formatCode="ge" sourceLinked="1"/>
        <c:majorTickMark val="none"/>
        <c:minorTickMark val="none"/>
        <c:tickLblPos val="none"/>
        <c:crossAx val="112621824"/>
        <c:crosses val="autoZero"/>
        <c:auto val="1"/>
        <c:lblOffset val="100"/>
        <c:baseTimeUnit val="years"/>
      </c:dateAx>
      <c:valAx>
        <c:axId val="11262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0</c:v>
                </c:pt>
                <c:pt idx="1">
                  <c:v>0</c:v>
                </c:pt>
                <c:pt idx="2">
                  <c:v>1.1100000000000001</c:v>
                </c:pt>
                <c:pt idx="3">
                  <c:v>1.48</c:v>
                </c:pt>
                <c:pt idx="4">
                  <c:v>3.37</c:v>
                </c:pt>
              </c:numCache>
            </c:numRef>
          </c:val>
        </c:ser>
        <c:dLbls>
          <c:showLegendKey val="0"/>
          <c:showVal val="0"/>
          <c:showCatName val="0"/>
          <c:showSerName val="0"/>
          <c:showPercent val="0"/>
          <c:showBubbleSize val="0"/>
        </c:dLbls>
        <c:gapWidth val="150"/>
        <c:axId val="112676864"/>
        <c:axId val="11267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12676864"/>
        <c:axId val="112678784"/>
      </c:lineChart>
      <c:dateAx>
        <c:axId val="112676864"/>
        <c:scaling>
          <c:orientation val="minMax"/>
        </c:scaling>
        <c:delete val="1"/>
        <c:axPos val="b"/>
        <c:numFmt formatCode="ge" sourceLinked="1"/>
        <c:majorTickMark val="none"/>
        <c:minorTickMark val="none"/>
        <c:tickLblPos val="none"/>
        <c:crossAx val="112678784"/>
        <c:crosses val="autoZero"/>
        <c:auto val="1"/>
        <c:lblOffset val="100"/>
        <c:baseTimeUnit val="years"/>
      </c:dateAx>
      <c:valAx>
        <c:axId val="11267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0</c:v>
                </c:pt>
                <c:pt idx="1">
                  <c:v>0</c:v>
                </c:pt>
                <c:pt idx="2" formatCode="#,##0.00;&quot;△&quot;#,##0.00;&quot;-&quot;">
                  <c:v>27069.85</c:v>
                </c:pt>
                <c:pt idx="3" formatCode="#,##0.00;&quot;△&quot;#,##0.00;&quot;-&quot;">
                  <c:v>19279.7</c:v>
                </c:pt>
                <c:pt idx="4" formatCode="#,##0.00;&quot;△&quot;#,##0.00;&quot;-&quot;">
                  <c:v>8734.48</c:v>
                </c:pt>
              </c:numCache>
            </c:numRef>
          </c:val>
        </c:ser>
        <c:dLbls>
          <c:showLegendKey val="0"/>
          <c:showVal val="0"/>
          <c:showCatName val="0"/>
          <c:showSerName val="0"/>
          <c:showPercent val="0"/>
          <c:showBubbleSize val="0"/>
        </c:dLbls>
        <c:gapWidth val="150"/>
        <c:axId val="112708608"/>
        <c:axId val="11271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112708608"/>
        <c:axId val="112714880"/>
      </c:lineChart>
      <c:dateAx>
        <c:axId val="112708608"/>
        <c:scaling>
          <c:orientation val="minMax"/>
        </c:scaling>
        <c:delete val="1"/>
        <c:axPos val="b"/>
        <c:numFmt formatCode="ge" sourceLinked="1"/>
        <c:majorTickMark val="none"/>
        <c:minorTickMark val="none"/>
        <c:tickLblPos val="none"/>
        <c:crossAx val="112714880"/>
        <c:crosses val="autoZero"/>
        <c:auto val="1"/>
        <c:lblOffset val="100"/>
        <c:baseTimeUnit val="years"/>
      </c:dateAx>
      <c:valAx>
        <c:axId val="11271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0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福島県　南相馬市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4"/>
      <c r="BK7" s="4"/>
      <c r="BL7" s="5" t="s">
        <v>9</v>
      </c>
      <c r="BM7" s="6"/>
      <c r="BN7" s="6"/>
      <c r="BO7" s="6"/>
      <c r="BP7" s="6"/>
      <c r="BQ7" s="6"/>
      <c r="BR7" s="6"/>
      <c r="BS7" s="6"/>
      <c r="BT7" s="6"/>
      <c r="BU7" s="6"/>
      <c r="BV7" s="6"/>
      <c r="BW7" s="6"/>
      <c r="BX7" s="6"/>
      <c r="BY7" s="7"/>
    </row>
    <row r="8" spans="1:78" ht="18.75" customHeight="1">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D4</v>
      </c>
      <c r="X8" s="79"/>
      <c r="Y8" s="79"/>
      <c r="Z8" s="79"/>
      <c r="AA8" s="79"/>
      <c r="AB8" s="79"/>
      <c r="AC8" s="79"/>
      <c r="AD8" s="80" t="s">
        <v>119</v>
      </c>
      <c r="AE8" s="80"/>
      <c r="AF8" s="80"/>
      <c r="AG8" s="80"/>
      <c r="AH8" s="80"/>
      <c r="AI8" s="80"/>
      <c r="AJ8" s="80"/>
      <c r="AK8" s="2"/>
      <c r="AL8" s="73">
        <f>データ!$R$6</f>
        <v>62960</v>
      </c>
      <c r="AM8" s="73"/>
      <c r="AN8" s="73"/>
      <c r="AO8" s="73"/>
      <c r="AP8" s="73"/>
      <c r="AQ8" s="73"/>
      <c r="AR8" s="73"/>
      <c r="AS8" s="73"/>
      <c r="AT8" s="72">
        <f>データ!$S$6</f>
        <v>398.58</v>
      </c>
      <c r="AU8" s="72"/>
      <c r="AV8" s="72"/>
      <c r="AW8" s="72"/>
      <c r="AX8" s="72"/>
      <c r="AY8" s="72"/>
      <c r="AZ8" s="72"/>
      <c r="BA8" s="72"/>
      <c r="BB8" s="72">
        <f>データ!$T$6</f>
        <v>157.96</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4"/>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4"/>
      <c r="BK9" s="4"/>
      <c r="BL9" s="70" t="s">
        <v>19</v>
      </c>
      <c r="BM9" s="71"/>
      <c r="BN9" s="11" t="s">
        <v>20</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4.1500000000000004</v>
      </c>
      <c r="Q10" s="72"/>
      <c r="R10" s="72"/>
      <c r="S10" s="72"/>
      <c r="T10" s="72"/>
      <c r="U10" s="72"/>
      <c r="V10" s="72"/>
      <c r="W10" s="73">
        <f>データ!$Q$6</f>
        <v>2516</v>
      </c>
      <c r="X10" s="73"/>
      <c r="Y10" s="73"/>
      <c r="Z10" s="73"/>
      <c r="AA10" s="73"/>
      <c r="AB10" s="73"/>
      <c r="AC10" s="73"/>
      <c r="AD10" s="2"/>
      <c r="AE10" s="2"/>
      <c r="AF10" s="2"/>
      <c r="AG10" s="2"/>
      <c r="AH10" s="2"/>
      <c r="AI10" s="2"/>
      <c r="AJ10" s="2"/>
      <c r="AK10" s="2"/>
      <c r="AL10" s="73">
        <f>データ!$U$6</f>
        <v>377</v>
      </c>
      <c r="AM10" s="73"/>
      <c r="AN10" s="73"/>
      <c r="AO10" s="73"/>
      <c r="AP10" s="73"/>
      <c r="AQ10" s="73"/>
      <c r="AR10" s="73"/>
      <c r="AS10" s="73"/>
      <c r="AT10" s="72">
        <f>データ!$V$6</f>
        <v>6.02</v>
      </c>
      <c r="AU10" s="72"/>
      <c r="AV10" s="72"/>
      <c r="AW10" s="72"/>
      <c r="AX10" s="72"/>
      <c r="AY10" s="72"/>
      <c r="AZ10" s="72"/>
      <c r="BA10" s="72"/>
      <c r="BB10" s="72">
        <f>データ!$W$6</f>
        <v>62.62</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4" t="s">
        <v>120</v>
      </c>
      <c r="BM16" s="65"/>
      <c r="BN16" s="65"/>
      <c r="BO16" s="65"/>
      <c r="BP16" s="65"/>
      <c r="BQ16" s="65"/>
      <c r="BR16" s="65"/>
      <c r="BS16" s="65"/>
      <c r="BT16" s="65"/>
      <c r="BU16" s="65"/>
      <c r="BV16" s="65"/>
      <c r="BW16" s="65"/>
      <c r="BX16" s="65"/>
      <c r="BY16" s="65"/>
      <c r="BZ16" s="6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4"/>
      <c r="BM17" s="65"/>
      <c r="BN17" s="65"/>
      <c r="BO17" s="65"/>
      <c r="BP17" s="65"/>
      <c r="BQ17" s="65"/>
      <c r="BR17" s="65"/>
      <c r="BS17" s="65"/>
      <c r="BT17" s="65"/>
      <c r="BU17" s="65"/>
      <c r="BV17" s="65"/>
      <c r="BW17" s="65"/>
      <c r="BX17" s="65"/>
      <c r="BY17" s="65"/>
      <c r="BZ17" s="6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4"/>
      <c r="BM18" s="65"/>
      <c r="BN18" s="65"/>
      <c r="BO18" s="65"/>
      <c r="BP18" s="65"/>
      <c r="BQ18" s="65"/>
      <c r="BR18" s="65"/>
      <c r="BS18" s="65"/>
      <c r="BT18" s="65"/>
      <c r="BU18" s="65"/>
      <c r="BV18" s="65"/>
      <c r="BW18" s="65"/>
      <c r="BX18" s="65"/>
      <c r="BY18" s="65"/>
      <c r="BZ18" s="6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4"/>
      <c r="BM19" s="65"/>
      <c r="BN19" s="65"/>
      <c r="BO19" s="65"/>
      <c r="BP19" s="65"/>
      <c r="BQ19" s="65"/>
      <c r="BR19" s="65"/>
      <c r="BS19" s="65"/>
      <c r="BT19" s="65"/>
      <c r="BU19" s="65"/>
      <c r="BV19" s="65"/>
      <c r="BW19" s="65"/>
      <c r="BX19" s="65"/>
      <c r="BY19" s="65"/>
      <c r="BZ19" s="6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4"/>
      <c r="BM20" s="65"/>
      <c r="BN20" s="65"/>
      <c r="BO20" s="65"/>
      <c r="BP20" s="65"/>
      <c r="BQ20" s="65"/>
      <c r="BR20" s="65"/>
      <c r="BS20" s="65"/>
      <c r="BT20" s="65"/>
      <c r="BU20" s="65"/>
      <c r="BV20" s="65"/>
      <c r="BW20" s="65"/>
      <c r="BX20" s="65"/>
      <c r="BY20" s="65"/>
      <c r="BZ20" s="6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4"/>
      <c r="BM21" s="65"/>
      <c r="BN21" s="65"/>
      <c r="BO21" s="65"/>
      <c r="BP21" s="65"/>
      <c r="BQ21" s="65"/>
      <c r="BR21" s="65"/>
      <c r="BS21" s="65"/>
      <c r="BT21" s="65"/>
      <c r="BU21" s="65"/>
      <c r="BV21" s="65"/>
      <c r="BW21" s="65"/>
      <c r="BX21" s="65"/>
      <c r="BY21" s="65"/>
      <c r="BZ21" s="6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4"/>
      <c r="BM22" s="65"/>
      <c r="BN22" s="65"/>
      <c r="BO22" s="65"/>
      <c r="BP22" s="65"/>
      <c r="BQ22" s="65"/>
      <c r="BR22" s="65"/>
      <c r="BS22" s="65"/>
      <c r="BT22" s="65"/>
      <c r="BU22" s="65"/>
      <c r="BV22" s="65"/>
      <c r="BW22" s="65"/>
      <c r="BX22" s="65"/>
      <c r="BY22" s="65"/>
      <c r="BZ22" s="6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4"/>
      <c r="BM23" s="65"/>
      <c r="BN23" s="65"/>
      <c r="BO23" s="65"/>
      <c r="BP23" s="65"/>
      <c r="BQ23" s="65"/>
      <c r="BR23" s="65"/>
      <c r="BS23" s="65"/>
      <c r="BT23" s="65"/>
      <c r="BU23" s="65"/>
      <c r="BV23" s="65"/>
      <c r="BW23" s="65"/>
      <c r="BX23" s="65"/>
      <c r="BY23" s="65"/>
      <c r="BZ23" s="6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4"/>
      <c r="BM24" s="65"/>
      <c r="BN24" s="65"/>
      <c r="BO24" s="65"/>
      <c r="BP24" s="65"/>
      <c r="BQ24" s="65"/>
      <c r="BR24" s="65"/>
      <c r="BS24" s="65"/>
      <c r="BT24" s="65"/>
      <c r="BU24" s="65"/>
      <c r="BV24" s="65"/>
      <c r="BW24" s="65"/>
      <c r="BX24" s="65"/>
      <c r="BY24" s="65"/>
      <c r="BZ24" s="6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4"/>
      <c r="BM25" s="65"/>
      <c r="BN25" s="65"/>
      <c r="BO25" s="65"/>
      <c r="BP25" s="65"/>
      <c r="BQ25" s="65"/>
      <c r="BR25" s="65"/>
      <c r="BS25" s="65"/>
      <c r="BT25" s="65"/>
      <c r="BU25" s="65"/>
      <c r="BV25" s="65"/>
      <c r="BW25" s="65"/>
      <c r="BX25" s="65"/>
      <c r="BY25" s="65"/>
      <c r="BZ25" s="6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4"/>
      <c r="BM26" s="65"/>
      <c r="BN26" s="65"/>
      <c r="BO26" s="65"/>
      <c r="BP26" s="65"/>
      <c r="BQ26" s="65"/>
      <c r="BR26" s="65"/>
      <c r="BS26" s="65"/>
      <c r="BT26" s="65"/>
      <c r="BU26" s="65"/>
      <c r="BV26" s="65"/>
      <c r="BW26" s="65"/>
      <c r="BX26" s="65"/>
      <c r="BY26" s="65"/>
      <c r="BZ26" s="6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4"/>
      <c r="BM27" s="65"/>
      <c r="BN27" s="65"/>
      <c r="BO27" s="65"/>
      <c r="BP27" s="65"/>
      <c r="BQ27" s="65"/>
      <c r="BR27" s="65"/>
      <c r="BS27" s="65"/>
      <c r="BT27" s="65"/>
      <c r="BU27" s="65"/>
      <c r="BV27" s="65"/>
      <c r="BW27" s="65"/>
      <c r="BX27" s="65"/>
      <c r="BY27" s="65"/>
      <c r="BZ27" s="6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4"/>
      <c r="BM28" s="65"/>
      <c r="BN28" s="65"/>
      <c r="BO28" s="65"/>
      <c r="BP28" s="65"/>
      <c r="BQ28" s="65"/>
      <c r="BR28" s="65"/>
      <c r="BS28" s="65"/>
      <c r="BT28" s="65"/>
      <c r="BU28" s="65"/>
      <c r="BV28" s="65"/>
      <c r="BW28" s="65"/>
      <c r="BX28" s="65"/>
      <c r="BY28" s="65"/>
      <c r="BZ28" s="6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4"/>
      <c r="BM29" s="65"/>
      <c r="BN29" s="65"/>
      <c r="BO29" s="65"/>
      <c r="BP29" s="65"/>
      <c r="BQ29" s="65"/>
      <c r="BR29" s="65"/>
      <c r="BS29" s="65"/>
      <c r="BT29" s="65"/>
      <c r="BU29" s="65"/>
      <c r="BV29" s="65"/>
      <c r="BW29" s="65"/>
      <c r="BX29" s="65"/>
      <c r="BY29" s="65"/>
      <c r="BZ29" s="6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4"/>
      <c r="BM30" s="65"/>
      <c r="BN30" s="65"/>
      <c r="BO30" s="65"/>
      <c r="BP30" s="65"/>
      <c r="BQ30" s="65"/>
      <c r="BR30" s="65"/>
      <c r="BS30" s="65"/>
      <c r="BT30" s="65"/>
      <c r="BU30" s="65"/>
      <c r="BV30" s="65"/>
      <c r="BW30" s="65"/>
      <c r="BX30" s="65"/>
      <c r="BY30" s="65"/>
      <c r="BZ30" s="6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4"/>
      <c r="BM31" s="65"/>
      <c r="BN31" s="65"/>
      <c r="BO31" s="65"/>
      <c r="BP31" s="65"/>
      <c r="BQ31" s="65"/>
      <c r="BR31" s="65"/>
      <c r="BS31" s="65"/>
      <c r="BT31" s="65"/>
      <c r="BU31" s="65"/>
      <c r="BV31" s="65"/>
      <c r="BW31" s="65"/>
      <c r="BX31" s="65"/>
      <c r="BY31" s="65"/>
      <c r="BZ31" s="6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4"/>
      <c r="BM32" s="65"/>
      <c r="BN32" s="65"/>
      <c r="BO32" s="65"/>
      <c r="BP32" s="65"/>
      <c r="BQ32" s="65"/>
      <c r="BR32" s="65"/>
      <c r="BS32" s="65"/>
      <c r="BT32" s="65"/>
      <c r="BU32" s="65"/>
      <c r="BV32" s="65"/>
      <c r="BW32" s="65"/>
      <c r="BX32" s="65"/>
      <c r="BY32" s="65"/>
      <c r="BZ32" s="6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4"/>
      <c r="BM33" s="65"/>
      <c r="BN33" s="65"/>
      <c r="BO33" s="65"/>
      <c r="BP33" s="65"/>
      <c r="BQ33" s="65"/>
      <c r="BR33" s="65"/>
      <c r="BS33" s="65"/>
      <c r="BT33" s="65"/>
      <c r="BU33" s="65"/>
      <c r="BV33" s="65"/>
      <c r="BW33" s="65"/>
      <c r="BX33" s="65"/>
      <c r="BY33" s="65"/>
      <c r="BZ33" s="66"/>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64"/>
      <c r="BM34" s="65"/>
      <c r="BN34" s="65"/>
      <c r="BO34" s="65"/>
      <c r="BP34" s="65"/>
      <c r="BQ34" s="65"/>
      <c r="BR34" s="65"/>
      <c r="BS34" s="65"/>
      <c r="BT34" s="65"/>
      <c r="BU34" s="65"/>
      <c r="BV34" s="65"/>
      <c r="BW34" s="65"/>
      <c r="BX34" s="65"/>
      <c r="BY34" s="65"/>
      <c r="BZ34" s="66"/>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64"/>
      <c r="BM35" s="65"/>
      <c r="BN35" s="65"/>
      <c r="BO35" s="65"/>
      <c r="BP35" s="65"/>
      <c r="BQ35" s="65"/>
      <c r="BR35" s="65"/>
      <c r="BS35" s="65"/>
      <c r="BT35" s="65"/>
      <c r="BU35" s="65"/>
      <c r="BV35" s="65"/>
      <c r="BW35" s="65"/>
      <c r="BX35" s="65"/>
      <c r="BY35" s="65"/>
      <c r="BZ35" s="6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4"/>
      <c r="BM36" s="65"/>
      <c r="BN36" s="65"/>
      <c r="BO36" s="65"/>
      <c r="BP36" s="65"/>
      <c r="BQ36" s="65"/>
      <c r="BR36" s="65"/>
      <c r="BS36" s="65"/>
      <c r="BT36" s="65"/>
      <c r="BU36" s="65"/>
      <c r="BV36" s="65"/>
      <c r="BW36" s="65"/>
      <c r="BX36" s="65"/>
      <c r="BY36" s="65"/>
      <c r="BZ36" s="6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4"/>
      <c r="BM37" s="65"/>
      <c r="BN37" s="65"/>
      <c r="BO37" s="65"/>
      <c r="BP37" s="65"/>
      <c r="BQ37" s="65"/>
      <c r="BR37" s="65"/>
      <c r="BS37" s="65"/>
      <c r="BT37" s="65"/>
      <c r="BU37" s="65"/>
      <c r="BV37" s="65"/>
      <c r="BW37" s="65"/>
      <c r="BX37" s="65"/>
      <c r="BY37" s="65"/>
      <c r="BZ37" s="6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4"/>
      <c r="BM38" s="65"/>
      <c r="BN38" s="65"/>
      <c r="BO38" s="65"/>
      <c r="BP38" s="65"/>
      <c r="BQ38" s="65"/>
      <c r="BR38" s="65"/>
      <c r="BS38" s="65"/>
      <c r="BT38" s="65"/>
      <c r="BU38" s="65"/>
      <c r="BV38" s="65"/>
      <c r="BW38" s="65"/>
      <c r="BX38" s="65"/>
      <c r="BY38" s="65"/>
      <c r="BZ38" s="6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4"/>
      <c r="BM39" s="65"/>
      <c r="BN39" s="65"/>
      <c r="BO39" s="65"/>
      <c r="BP39" s="65"/>
      <c r="BQ39" s="65"/>
      <c r="BR39" s="65"/>
      <c r="BS39" s="65"/>
      <c r="BT39" s="65"/>
      <c r="BU39" s="65"/>
      <c r="BV39" s="65"/>
      <c r="BW39" s="65"/>
      <c r="BX39" s="65"/>
      <c r="BY39" s="65"/>
      <c r="BZ39" s="6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4"/>
      <c r="BM40" s="65"/>
      <c r="BN40" s="65"/>
      <c r="BO40" s="65"/>
      <c r="BP40" s="65"/>
      <c r="BQ40" s="65"/>
      <c r="BR40" s="65"/>
      <c r="BS40" s="65"/>
      <c r="BT40" s="65"/>
      <c r="BU40" s="65"/>
      <c r="BV40" s="65"/>
      <c r="BW40" s="65"/>
      <c r="BX40" s="65"/>
      <c r="BY40" s="65"/>
      <c r="BZ40" s="6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4"/>
      <c r="BM41" s="65"/>
      <c r="BN41" s="65"/>
      <c r="BO41" s="65"/>
      <c r="BP41" s="65"/>
      <c r="BQ41" s="65"/>
      <c r="BR41" s="65"/>
      <c r="BS41" s="65"/>
      <c r="BT41" s="65"/>
      <c r="BU41" s="65"/>
      <c r="BV41" s="65"/>
      <c r="BW41" s="65"/>
      <c r="BX41" s="65"/>
      <c r="BY41" s="65"/>
      <c r="BZ41" s="6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4"/>
      <c r="BM42" s="65"/>
      <c r="BN42" s="65"/>
      <c r="BO42" s="65"/>
      <c r="BP42" s="65"/>
      <c r="BQ42" s="65"/>
      <c r="BR42" s="65"/>
      <c r="BS42" s="65"/>
      <c r="BT42" s="65"/>
      <c r="BU42" s="65"/>
      <c r="BV42" s="65"/>
      <c r="BW42" s="65"/>
      <c r="BX42" s="65"/>
      <c r="BY42" s="65"/>
      <c r="BZ42" s="6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4"/>
      <c r="BM43" s="65"/>
      <c r="BN43" s="65"/>
      <c r="BO43" s="65"/>
      <c r="BP43" s="65"/>
      <c r="BQ43" s="65"/>
      <c r="BR43" s="65"/>
      <c r="BS43" s="65"/>
      <c r="BT43" s="65"/>
      <c r="BU43" s="65"/>
      <c r="BV43" s="65"/>
      <c r="BW43" s="65"/>
      <c r="BX43" s="65"/>
      <c r="BY43" s="65"/>
      <c r="BZ43" s="6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7"/>
      <c r="BM44" s="68"/>
      <c r="BN44" s="68"/>
      <c r="BO44" s="68"/>
      <c r="BP44" s="68"/>
      <c r="BQ44" s="68"/>
      <c r="BR44" s="68"/>
      <c r="BS44" s="68"/>
      <c r="BT44" s="68"/>
      <c r="BU44" s="68"/>
      <c r="BV44" s="68"/>
      <c r="BW44" s="68"/>
      <c r="BX44" s="68"/>
      <c r="BY44" s="68"/>
      <c r="BZ44" s="6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84" t="s">
        <v>63</v>
      </c>
      <c r="I3" s="85"/>
      <c r="J3" s="85"/>
      <c r="K3" s="85"/>
      <c r="L3" s="85"/>
      <c r="M3" s="85"/>
      <c r="N3" s="85"/>
      <c r="O3" s="85"/>
      <c r="P3" s="85"/>
      <c r="Q3" s="85"/>
      <c r="R3" s="85"/>
      <c r="S3" s="85"/>
      <c r="T3" s="85"/>
      <c r="U3" s="85"/>
      <c r="V3" s="85"/>
      <c r="W3" s="86"/>
      <c r="X3" s="90" t="s">
        <v>64</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65</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29" t="s">
        <v>66</v>
      </c>
      <c r="B4" s="31"/>
      <c r="C4" s="31"/>
      <c r="D4" s="31"/>
      <c r="E4" s="31"/>
      <c r="F4" s="31"/>
      <c r="G4" s="31"/>
      <c r="H4" s="87"/>
      <c r="I4" s="88"/>
      <c r="J4" s="88"/>
      <c r="K4" s="88"/>
      <c r="L4" s="88"/>
      <c r="M4" s="88"/>
      <c r="N4" s="88"/>
      <c r="O4" s="88"/>
      <c r="P4" s="88"/>
      <c r="Q4" s="88"/>
      <c r="R4" s="88"/>
      <c r="S4" s="88"/>
      <c r="T4" s="88"/>
      <c r="U4" s="88"/>
      <c r="V4" s="88"/>
      <c r="W4" s="89"/>
      <c r="X4" s="83" t="s">
        <v>67</v>
      </c>
      <c r="Y4" s="83"/>
      <c r="Z4" s="83"/>
      <c r="AA4" s="83"/>
      <c r="AB4" s="83"/>
      <c r="AC4" s="83"/>
      <c r="AD4" s="83"/>
      <c r="AE4" s="83"/>
      <c r="AF4" s="83"/>
      <c r="AG4" s="83"/>
      <c r="AH4" s="83"/>
      <c r="AI4" s="83" t="s">
        <v>68</v>
      </c>
      <c r="AJ4" s="83"/>
      <c r="AK4" s="83"/>
      <c r="AL4" s="83"/>
      <c r="AM4" s="83"/>
      <c r="AN4" s="83"/>
      <c r="AO4" s="83"/>
      <c r="AP4" s="83"/>
      <c r="AQ4" s="83"/>
      <c r="AR4" s="83"/>
      <c r="AS4" s="83"/>
      <c r="AT4" s="83" t="s">
        <v>69</v>
      </c>
      <c r="AU4" s="83"/>
      <c r="AV4" s="83"/>
      <c r="AW4" s="83"/>
      <c r="AX4" s="83"/>
      <c r="AY4" s="83"/>
      <c r="AZ4" s="83"/>
      <c r="BA4" s="83"/>
      <c r="BB4" s="83"/>
      <c r="BC4" s="83"/>
      <c r="BD4" s="83"/>
      <c r="BE4" s="83" t="s">
        <v>70</v>
      </c>
      <c r="BF4" s="83"/>
      <c r="BG4" s="83"/>
      <c r="BH4" s="83"/>
      <c r="BI4" s="83"/>
      <c r="BJ4" s="83"/>
      <c r="BK4" s="83"/>
      <c r="BL4" s="83"/>
      <c r="BM4" s="83"/>
      <c r="BN4" s="83"/>
      <c r="BO4" s="83"/>
      <c r="BP4" s="83" t="s">
        <v>71</v>
      </c>
      <c r="BQ4" s="83"/>
      <c r="BR4" s="83"/>
      <c r="BS4" s="83"/>
      <c r="BT4" s="83"/>
      <c r="BU4" s="83"/>
      <c r="BV4" s="83"/>
      <c r="BW4" s="83"/>
      <c r="BX4" s="83"/>
      <c r="BY4" s="83"/>
      <c r="BZ4" s="83"/>
      <c r="CA4" s="83" t="s">
        <v>72</v>
      </c>
      <c r="CB4" s="83"/>
      <c r="CC4" s="83"/>
      <c r="CD4" s="83"/>
      <c r="CE4" s="83"/>
      <c r="CF4" s="83"/>
      <c r="CG4" s="83"/>
      <c r="CH4" s="83"/>
      <c r="CI4" s="83"/>
      <c r="CJ4" s="83"/>
      <c r="CK4" s="83"/>
      <c r="CL4" s="83" t="s">
        <v>73</v>
      </c>
      <c r="CM4" s="83"/>
      <c r="CN4" s="83"/>
      <c r="CO4" s="83"/>
      <c r="CP4" s="83"/>
      <c r="CQ4" s="83"/>
      <c r="CR4" s="83"/>
      <c r="CS4" s="83"/>
      <c r="CT4" s="83"/>
      <c r="CU4" s="83"/>
      <c r="CV4" s="83"/>
      <c r="CW4" s="83" t="s">
        <v>74</v>
      </c>
      <c r="CX4" s="83"/>
      <c r="CY4" s="83"/>
      <c r="CZ4" s="83"/>
      <c r="DA4" s="83"/>
      <c r="DB4" s="83"/>
      <c r="DC4" s="83"/>
      <c r="DD4" s="83"/>
      <c r="DE4" s="83"/>
      <c r="DF4" s="83"/>
      <c r="DG4" s="83"/>
      <c r="DH4" s="83" t="s">
        <v>75</v>
      </c>
      <c r="DI4" s="83"/>
      <c r="DJ4" s="83"/>
      <c r="DK4" s="83"/>
      <c r="DL4" s="83"/>
      <c r="DM4" s="83"/>
      <c r="DN4" s="83"/>
      <c r="DO4" s="83"/>
      <c r="DP4" s="83"/>
      <c r="DQ4" s="83"/>
      <c r="DR4" s="83"/>
      <c r="DS4" s="83" t="s">
        <v>76</v>
      </c>
      <c r="DT4" s="83"/>
      <c r="DU4" s="83"/>
      <c r="DV4" s="83"/>
      <c r="DW4" s="83"/>
      <c r="DX4" s="83"/>
      <c r="DY4" s="83"/>
      <c r="DZ4" s="83"/>
      <c r="EA4" s="83"/>
      <c r="EB4" s="83"/>
      <c r="EC4" s="83"/>
      <c r="ED4" s="83" t="s">
        <v>77</v>
      </c>
      <c r="EE4" s="83"/>
      <c r="EF4" s="83"/>
      <c r="EG4" s="83"/>
      <c r="EH4" s="83"/>
      <c r="EI4" s="83"/>
      <c r="EJ4" s="83"/>
      <c r="EK4" s="83"/>
      <c r="EL4" s="83"/>
      <c r="EM4" s="83"/>
      <c r="EN4" s="83"/>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72125</v>
      </c>
      <c r="D6" s="34">
        <f t="shared" si="3"/>
        <v>47</v>
      </c>
      <c r="E6" s="34">
        <f t="shared" si="3"/>
        <v>1</v>
      </c>
      <c r="F6" s="34">
        <f t="shared" si="3"/>
        <v>0</v>
      </c>
      <c r="G6" s="34">
        <f t="shared" si="3"/>
        <v>0</v>
      </c>
      <c r="H6" s="34" t="str">
        <f t="shared" si="3"/>
        <v>福島県　南相馬市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4.1500000000000004</v>
      </c>
      <c r="Q6" s="35">
        <f t="shared" si="3"/>
        <v>2516</v>
      </c>
      <c r="R6" s="35">
        <f t="shared" si="3"/>
        <v>62960</v>
      </c>
      <c r="S6" s="35">
        <f t="shared" si="3"/>
        <v>398.58</v>
      </c>
      <c r="T6" s="35">
        <f t="shared" si="3"/>
        <v>157.96</v>
      </c>
      <c r="U6" s="35">
        <f t="shared" si="3"/>
        <v>377</v>
      </c>
      <c r="V6" s="35">
        <f t="shared" si="3"/>
        <v>6.02</v>
      </c>
      <c r="W6" s="35">
        <f t="shared" si="3"/>
        <v>62.62</v>
      </c>
      <c r="X6" s="36">
        <f>IF(X7="",NA(),X7)</f>
        <v>55.26</v>
      </c>
      <c r="Y6" s="36">
        <f t="shared" ref="Y6:AG6" si="4">IF(Y7="",NA(),Y7)</f>
        <v>50.72</v>
      </c>
      <c r="Z6" s="36">
        <f t="shared" si="4"/>
        <v>76.7</v>
      </c>
      <c r="AA6" s="36">
        <f t="shared" si="4"/>
        <v>77.17</v>
      </c>
      <c r="AB6" s="36">
        <f t="shared" si="4"/>
        <v>70.97</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516214.48</v>
      </c>
      <c r="BF6" s="36">
        <f t="shared" ref="BF6:BN6" si="7">IF(BF7="",NA(),BF7)</f>
        <v>489429.45</v>
      </c>
      <c r="BG6" s="36">
        <f t="shared" si="7"/>
        <v>84247.95</v>
      </c>
      <c r="BH6" s="36">
        <f t="shared" si="7"/>
        <v>58996.05</v>
      </c>
      <c r="BI6" s="36">
        <f t="shared" si="7"/>
        <v>22399.39</v>
      </c>
      <c r="BJ6" s="36">
        <f t="shared" si="7"/>
        <v>1496.15</v>
      </c>
      <c r="BK6" s="36">
        <f t="shared" si="7"/>
        <v>1462.56</v>
      </c>
      <c r="BL6" s="36">
        <f t="shared" si="7"/>
        <v>1486.62</v>
      </c>
      <c r="BM6" s="36">
        <f t="shared" si="7"/>
        <v>1510.14</v>
      </c>
      <c r="BN6" s="36">
        <f t="shared" si="7"/>
        <v>1595.62</v>
      </c>
      <c r="BO6" s="35" t="str">
        <f>IF(BO7="","",IF(BO7="-","【-】","【"&amp;SUBSTITUTE(TEXT(BO7,"#,##0.00"),"-","△")&amp;"】"))</f>
        <v>【1,280.76】</v>
      </c>
      <c r="BP6" s="36" t="str">
        <f>IF(BP7="",NA(),BP7)</f>
        <v>-</v>
      </c>
      <c r="BQ6" s="36" t="str">
        <f t="shared" ref="BQ6:BY6" si="8">IF(BQ7="",NA(),BQ7)</f>
        <v>-</v>
      </c>
      <c r="BR6" s="36">
        <f t="shared" si="8"/>
        <v>1.1100000000000001</v>
      </c>
      <c r="BS6" s="36">
        <f t="shared" si="8"/>
        <v>1.48</v>
      </c>
      <c r="BT6" s="36">
        <f t="shared" si="8"/>
        <v>3.37</v>
      </c>
      <c r="BU6" s="36">
        <f t="shared" si="8"/>
        <v>33.01</v>
      </c>
      <c r="BV6" s="36">
        <f t="shared" si="8"/>
        <v>32.39</v>
      </c>
      <c r="BW6" s="36">
        <f t="shared" si="8"/>
        <v>24.39</v>
      </c>
      <c r="BX6" s="36">
        <f t="shared" si="8"/>
        <v>22.67</v>
      </c>
      <c r="BY6" s="36">
        <f t="shared" si="8"/>
        <v>37.92</v>
      </c>
      <c r="BZ6" s="35" t="str">
        <f>IF(BZ7="","",IF(BZ7="-","【-】","【"&amp;SUBSTITUTE(TEXT(BZ7,"#,##0.00"),"-","△")&amp;"】"))</f>
        <v>【53.06】</v>
      </c>
      <c r="CA6" s="35">
        <f>IF(CA7="",NA(),CA7)</f>
        <v>0</v>
      </c>
      <c r="CB6" s="35">
        <f t="shared" ref="CB6:CJ6" si="9">IF(CB7="",NA(),CB7)</f>
        <v>0</v>
      </c>
      <c r="CC6" s="36">
        <f t="shared" si="9"/>
        <v>27069.85</v>
      </c>
      <c r="CD6" s="36">
        <f t="shared" si="9"/>
        <v>19279.7</v>
      </c>
      <c r="CE6" s="36">
        <f t="shared" si="9"/>
        <v>8734.48</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22.64</v>
      </c>
      <c r="CM6" s="36">
        <f t="shared" ref="CM6:CU6" si="10">IF(CM7="",NA(),CM7)</f>
        <v>19.05</v>
      </c>
      <c r="CN6" s="36">
        <f t="shared" si="10"/>
        <v>17.5</v>
      </c>
      <c r="CO6" s="36">
        <f t="shared" si="10"/>
        <v>29.99</v>
      </c>
      <c r="CP6" s="36">
        <f t="shared" si="10"/>
        <v>28.86</v>
      </c>
      <c r="CQ6" s="36">
        <f t="shared" si="10"/>
        <v>51.11</v>
      </c>
      <c r="CR6" s="36">
        <f t="shared" si="10"/>
        <v>50.49</v>
      </c>
      <c r="CS6" s="36">
        <f t="shared" si="10"/>
        <v>48.36</v>
      </c>
      <c r="CT6" s="36">
        <f t="shared" si="10"/>
        <v>48.7</v>
      </c>
      <c r="CU6" s="36">
        <f t="shared" si="10"/>
        <v>46.9</v>
      </c>
      <c r="CV6" s="35" t="str">
        <f>IF(CV7="","",IF(CV7="-","【-】","【"&amp;SUBSTITUTE(TEXT(CV7,"#,##0.00"),"-","△")&amp;"】"))</f>
        <v>【56.28】</v>
      </c>
      <c r="CW6" s="35">
        <f>IF(CW7="",NA(),CW7)</f>
        <v>0</v>
      </c>
      <c r="CX6" s="36">
        <f t="shared" ref="CX6:DF6" si="11">IF(CX7="",NA(),CX7)</f>
        <v>0.05</v>
      </c>
      <c r="CY6" s="36">
        <f t="shared" si="11"/>
        <v>3.12</v>
      </c>
      <c r="CZ6" s="36">
        <f t="shared" si="11"/>
        <v>2.64</v>
      </c>
      <c r="DA6" s="36">
        <f t="shared" si="11"/>
        <v>6.72</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72125</v>
      </c>
      <c r="D7" s="38">
        <v>47</v>
      </c>
      <c r="E7" s="38">
        <v>1</v>
      </c>
      <c r="F7" s="38">
        <v>0</v>
      </c>
      <c r="G7" s="38">
        <v>0</v>
      </c>
      <c r="H7" s="38" t="s">
        <v>107</v>
      </c>
      <c r="I7" s="38" t="s">
        <v>108</v>
      </c>
      <c r="J7" s="38" t="s">
        <v>109</v>
      </c>
      <c r="K7" s="38" t="s">
        <v>110</v>
      </c>
      <c r="L7" s="38" t="s">
        <v>111</v>
      </c>
      <c r="M7" s="38"/>
      <c r="N7" s="39" t="s">
        <v>112</v>
      </c>
      <c r="O7" s="39" t="s">
        <v>113</v>
      </c>
      <c r="P7" s="39">
        <v>4.1500000000000004</v>
      </c>
      <c r="Q7" s="39">
        <v>2516</v>
      </c>
      <c r="R7" s="39">
        <v>62960</v>
      </c>
      <c r="S7" s="39">
        <v>398.58</v>
      </c>
      <c r="T7" s="39">
        <v>157.96</v>
      </c>
      <c r="U7" s="39">
        <v>377</v>
      </c>
      <c r="V7" s="39">
        <v>6.02</v>
      </c>
      <c r="W7" s="39">
        <v>62.62</v>
      </c>
      <c r="X7" s="39">
        <v>55.26</v>
      </c>
      <c r="Y7" s="39">
        <v>50.72</v>
      </c>
      <c r="Z7" s="39">
        <v>76.7</v>
      </c>
      <c r="AA7" s="39">
        <v>77.17</v>
      </c>
      <c r="AB7" s="39">
        <v>70.97</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516214.48</v>
      </c>
      <c r="BF7" s="39">
        <v>489429.45</v>
      </c>
      <c r="BG7" s="39">
        <v>84247.95</v>
      </c>
      <c r="BH7" s="39">
        <v>58996.05</v>
      </c>
      <c r="BI7" s="39">
        <v>22399.39</v>
      </c>
      <c r="BJ7" s="39">
        <v>1496.15</v>
      </c>
      <c r="BK7" s="39">
        <v>1462.56</v>
      </c>
      <c r="BL7" s="39">
        <v>1486.62</v>
      </c>
      <c r="BM7" s="39">
        <v>1510.14</v>
      </c>
      <c r="BN7" s="39">
        <v>1595.62</v>
      </c>
      <c r="BO7" s="39">
        <v>1280.76</v>
      </c>
      <c r="BP7" s="39" t="s">
        <v>112</v>
      </c>
      <c r="BQ7" s="39" t="s">
        <v>112</v>
      </c>
      <c r="BR7" s="39">
        <v>1.1100000000000001</v>
      </c>
      <c r="BS7" s="39">
        <v>1.48</v>
      </c>
      <c r="BT7" s="39">
        <v>3.37</v>
      </c>
      <c r="BU7" s="39">
        <v>33.01</v>
      </c>
      <c r="BV7" s="39">
        <v>32.39</v>
      </c>
      <c r="BW7" s="39">
        <v>24.39</v>
      </c>
      <c r="BX7" s="39">
        <v>22.67</v>
      </c>
      <c r="BY7" s="39">
        <v>37.92</v>
      </c>
      <c r="BZ7" s="39">
        <v>53.06</v>
      </c>
      <c r="CA7" s="39">
        <v>0</v>
      </c>
      <c r="CB7" s="39">
        <v>0</v>
      </c>
      <c r="CC7" s="39">
        <v>27069.85</v>
      </c>
      <c r="CD7" s="39">
        <v>19279.7</v>
      </c>
      <c r="CE7" s="39">
        <v>8734.48</v>
      </c>
      <c r="CF7" s="39">
        <v>523.08000000000004</v>
      </c>
      <c r="CG7" s="39">
        <v>530.83000000000004</v>
      </c>
      <c r="CH7" s="39">
        <v>734.18</v>
      </c>
      <c r="CI7" s="39">
        <v>789.62</v>
      </c>
      <c r="CJ7" s="39">
        <v>423.18</v>
      </c>
      <c r="CK7" s="39">
        <v>314.83</v>
      </c>
      <c r="CL7" s="39">
        <v>22.64</v>
      </c>
      <c r="CM7" s="39">
        <v>19.05</v>
      </c>
      <c r="CN7" s="39">
        <v>17.5</v>
      </c>
      <c r="CO7" s="39">
        <v>29.99</v>
      </c>
      <c r="CP7" s="39">
        <v>28.86</v>
      </c>
      <c r="CQ7" s="39">
        <v>51.11</v>
      </c>
      <c r="CR7" s="39">
        <v>50.49</v>
      </c>
      <c r="CS7" s="39">
        <v>48.36</v>
      </c>
      <c r="CT7" s="39">
        <v>48.7</v>
      </c>
      <c r="CU7" s="39">
        <v>46.9</v>
      </c>
      <c r="CV7" s="39">
        <v>56.28</v>
      </c>
      <c r="CW7" s="39">
        <v>0</v>
      </c>
      <c r="CX7" s="39">
        <v>0.05</v>
      </c>
      <c r="CY7" s="39">
        <v>3.12</v>
      </c>
      <c r="CZ7" s="39">
        <v>2.64</v>
      </c>
      <c r="DA7" s="39">
        <v>6.72</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浦島貴史</cp:lastModifiedBy>
  <cp:lastPrinted>2018-01-31T01:41:00Z</cp:lastPrinted>
  <dcterms:created xsi:type="dcterms:W3CDTF">2017-12-25T01:41:47Z</dcterms:created>
  <dcterms:modified xsi:type="dcterms:W3CDTF">2018-01-31T01:55:12Z</dcterms:modified>
  <cp:category/>
</cp:coreProperties>
</file>