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v51\shared folder\140000 水道事業所\平成29年度\f130000 諸務 一般\01_財政課（予算)\32_経営比較分析表の分析等について\提出\"/>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I10" i="4" s="1"/>
  <c r="N6" i="5"/>
  <c r="B10" i="4" s="1"/>
  <c r="M6" i="5"/>
  <c r="L6" i="5"/>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W10" i="4"/>
  <c r="BB8" i="4"/>
  <c r="AT8" i="4"/>
  <c r="AL8" i="4"/>
  <c r="W8" i="4"/>
  <c r="P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<sst xmlns="http://schemas.openxmlformats.org/spreadsheetml/2006/main" count="232" uniqueCount="120">
  <si>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</si>
  <si>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</si>
  <si>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</si>
  <si>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</si>
  <si>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</si>
  <si>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</si>
  <si>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</si>
  <si>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</si>
  <si>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</si>
  <si>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</si>
  <si>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</si>
  <si>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</si>
  <si>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</si>
  <si>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</si>
  <si>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</si>
  <si>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</si>
  <si>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</si>
  <si>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</si>
  <si>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</si>
  <si>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</si>
  <si>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</si>
  <si>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</si>
  <si>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</si>
  <si>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</si>
  <si>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</si>
  <si>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</si>
  <si>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</si>
  <si>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</si>
  <si>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</si>
  <si>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</si>
  <si>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</si>
  <si>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</si>
  <si>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</si>
  <si>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</si>
  <si>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</si>
  <si>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</si>
  <si>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</si>
  <si>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</si>
  <si>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</si>
  <si>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</si>
  <si>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</si>
  <si>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</si>
  <si>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</si>
  <si>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</si>
  <si>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</si>
  <si>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</si>
  <si>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</si>
  <si>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</si>
  <si>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</si>
  <si>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</si>
  <si>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</si>
  <si>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</si>
  <si>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</si>
  <si>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</si>
  <si>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</si>
  <si>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</si>
  <si>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</si>
  <si>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</si>
  <si>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</si>
  <si>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</si>
  <si>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</si>
  <si>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</si>
  <si>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</si>
  <si>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</si>
  <si>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</si>
  <si>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</si>
  <si>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</si>
  <si>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</si>
  <si>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</si>
  <si>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</si>
  <si>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</si>
  <si>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</si>
  <si>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</si>
  <si>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</si>
  <si>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</si>
  <si>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</si>
  <si>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</si>
  <si>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</si>
  <si>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</si>
  <si>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</si>
  <si>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</si>
  <si>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</si>
  <si>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</si>
  <si>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</si>
  <si>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</si>
  <si>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</si>
  <si>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</si>
  <si>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</si>
  <si>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</si>
  <si>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</si>
  <si>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</si>
  <si>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</si>
  <si>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</si>
  <si>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</si>
  <si>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</si>
  <si>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</si>
  <si>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</si>
  <si>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</si>
  <si>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</si>
  <si>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</si>
  <si>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</si>
  <si>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</si>
  <si>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</si>
  <si>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</si>
  <si>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</si>
  <si>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田村市</t>
  </si>
  <si>
    <t>法適用</t>
  </si>
  <si>
    <t>水道事業</t>
  </si>
  <si>
    <t>末端給水事業</t>
  </si>
  <si>
    <t>A6</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</si>
  <si>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</si>
  <si>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</si>
  <si>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</si>
  <si>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</si>
  <si>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</si>
  <si>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</si>
  <si>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</si>
  <si>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①施設全体の減価償却の状況は、概ね横ばい状態であり、一部耐用年数を超えた資産がある。また、法定耐用年数に近い資産が増えてきているため、計画的な施設の更新を進めていく。
　②管路経年化率は、老朽化している割合が高いことを示しているが、水道事業ビジョンにより事業費の平準化を図り、計画的かつ効率的な更新に取り組み始めたため、徐々に改善されていく見込みである。
　③管路更新率が低いのは、優先すべき新規事業が増えたためであり、今後は長期的な見通しの下、計画的な管路の更新投資を行っていく。</t>
    <rPh sb="2" eb="4">
      <t>シセツ</t>
    </rPh>
    <rPh sb="4" eb="6">
      <t>ゼンタイ</t>
    </rPh>
    <rPh sb="7" eb="9">
      <t>ゲンカ</t>
    </rPh>
    <rPh sb="9" eb="11">
      <t>ショウキャク</t>
    </rPh>
    <rPh sb="12" eb="14">
      <t>ジョウキョウ</t>
    </rPh>
    <rPh sb="16" eb="17">
      <t>オオム</t>
    </rPh>
    <rPh sb="18" eb="19">
      <t>ヨコ</t>
    </rPh>
    <rPh sb="21" eb="23">
      <t>ジョウタイ</t>
    </rPh>
    <rPh sb="27" eb="29">
      <t>イチブ</t>
    </rPh>
    <rPh sb="29" eb="31">
      <t>タイヨウ</t>
    </rPh>
    <rPh sb="31" eb="33">
      <t>ネンスウ</t>
    </rPh>
    <rPh sb="34" eb="35">
      <t>コ</t>
    </rPh>
    <rPh sb="37" eb="39">
      <t>シサン</t>
    </rPh>
    <rPh sb="46" eb="48">
      <t>ホウテイ</t>
    </rPh>
    <rPh sb="48" eb="50">
      <t>タイヨウ</t>
    </rPh>
    <rPh sb="50" eb="52">
      <t>ネンスウ</t>
    </rPh>
    <rPh sb="53" eb="54">
      <t>チカ</t>
    </rPh>
    <rPh sb="55" eb="57">
      <t>シサン</t>
    </rPh>
    <rPh sb="58" eb="59">
      <t>フ</t>
    </rPh>
    <rPh sb="68" eb="71">
      <t>ケイカクテキ</t>
    </rPh>
    <rPh sb="72" eb="74">
      <t>シセツ</t>
    </rPh>
    <rPh sb="75" eb="77">
      <t>コウシン</t>
    </rPh>
    <rPh sb="78" eb="79">
      <t>スス</t>
    </rPh>
    <rPh sb="87" eb="89">
      <t>カンロ</t>
    </rPh>
    <rPh sb="89" eb="92">
      <t>ケイネンカ</t>
    </rPh>
    <rPh sb="92" eb="93">
      <t>リツ</t>
    </rPh>
    <rPh sb="95" eb="98">
      <t>ロウキュウカ</t>
    </rPh>
    <rPh sb="102" eb="104">
      <t>ワリアイ</t>
    </rPh>
    <rPh sb="105" eb="106">
      <t>タカ</t>
    </rPh>
    <rPh sb="110" eb="111">
      <t>シメ</t>
    </rPh>
    <rPh sb="117" eb="119">
      <t>スイドウ</t>
    </rPh>
    <rPh sb="119" eb="121">
      <t>ジギョウ</t>
    </rPh>
    <rPh sb="128" eb="131">
      <t>ジギョウヒ</t>
    </rPh>
    <rPh sb="132" eb="135">
      <t>ヘイジュンカ</t>
    </rPh>
    <rPh sb="136" eb="137">
      <t>ハカ</t>
    </rPh>
    <rPh sb="139" eb="142">
      <t>ケイカクテキ</t>
    </rPh>
    <rPh sb="144" eb="147">
      <t>コウリツテキ</t>
    </rPh>
    <rPh sb="148" eb="150">
      <t>コウシン</t>
    </rPh>
    <rPh sb="151" eb="152">
      <t>ト</t>
    </rPh>
    <rPh sb="153" eb="154">
      <t>ク</t>
    </rPh>
    <rPh sb="155" eb="156">
      <t>ハジ</t>
    </rPh>
    <rPh sb="161" eb="163">
      <t>ジョジョ</t>
    </rPh>
    <rPh sb="164" eb="166">
      <t>カイゼン</t>
    </rPh>
    <rPh sb="171" eb="173">
      <t>ミコ</t>
    </rPh>
    <rPh sb="181" eb="183">
      <t>カンロ</t>
    </rPh>
    <rPh sb="183" eb="185">
      <t>コウシン</t>
    </rPh>
    <rPh sb="185" eb="186">
      <t>リツ</t>
    </rPh>
    <rPh sb="187" eb="188">
      <t>ヒク</t>
    </rPh>
    <rPh sb="197" eb="199">
      <t>シンキ</t>
    </rPh>
    <rPh sb="199" eb="201">
      <t>ジギョウ</t>
    </rPh>
    <rPh sb="202" eb="203">
      <t>フ</t>
    </rPh>
    <rPh sb="214" eb="217">
      <t>チョウキテキ</t>
    </rPh>
    <rPh sb="218" eb="220">
      <t>ミトオ</t>
    </rPh>
    <rPh sb="222" eb="223">
      <t>モト</t>
    </rPh>
    <rPh sb="228" eb="230">
      <t>カンロ</t>
    </rPh>
    <rPh sb="231" eb="233">
      <t>コウシン</t>
    </rPh>
    <rPh sb="233" eb="235">
      <t>トウシ</t>
    </rPh>
    <rPh sb="236" eb="237">
      <t>オコナ</t>
    </rPh>
    <phoneticPr fontId="4"/>
  </si>
  <si>
    <t xml:space="preserve">　類似団体と比較し、経営の健全性・効率性を見る指標の経常収支比率や流動比率、料金回収率、施設利用率、有収率が下回っている。老朽化の状況では、法定耐用年数に近い資産や経過した管路を多く保有している。
　経営改善のためには、給水収益が低いこと、一般会計からの補助金に依存していること、施設や管路の老朽化が進んでいることを主要な要因として捉え、料金改定や経常費用の抑制化、平成27年に策定した水道事業ビジョンに基づく計画的な更新の見直し、ダウンサイジング、組織の見直し、包括的な業務委託等の検討を進めていく。
　また、建設改良事業の財源は企業債に頼りすぎているため、事業費を抑制し、上限額を償還元金以内に抑えることで健全化を図っていく。          
</t>
    <rPh sb="70" eb="72">
      <t>ホウテイ</t>
    </rPh>
    <rPh sb="72" eb="74">
      <t>タイヨウ</t>
    </rPh>
    <rPh sb="74" eb="76">
      <t>ネンスウ</t>
    </rPh>
    <rPh sb="77" eb="78">
      <t>チカ</t>
    </rPh>
    <rPh sb="79" eb="81">
      <t>シサン</t>
    </rPh>
    <rPh sb="82" eb="84">
      <t>ケイカ</t>
    </rPh>
    <rPh sb="86" eb="88">
      <t>カンロ</t>
    </rPh>
    <rPh sb="89" eb="90">
      <t>オオ</t>
    </rPh>
    <rPh sb="91" eb="93">
      <t>ホユウ</t>
    </rPh>
    <rPh sb="143" eb="145">
      <t>カンロ</t>
    </rPh>
    <rPh sb="158" eb="160">
      <t>シュヨウ</t>
    </rPh>
    <rPh sb="161" eb="163">
      <t>ヨウイン</t>
    </rPh>
    <rPh sb="166" eb="167">
      <t>トラ</t>
    </rPh>
    <rPh sb="225" eb="227">
      <t>ソシキ</t>
    </rPh>
    <rPh sb="228" eb="230">
      <t>ミナオ</t>
    </rPh>
    <rPh sb="232" eb="235">
      <t>ホウカツテキ</t>
    </rPh>
    <rPh sb="236" eb="238">
      <t>ギョウム</t>
    </rPh>
    <rPh sb="238" eb="240">
      <t>イタク</t>
    </rPh>
    <rPh sb="242" eb="244">
      <t>ケントウ</t>
    </rPh>
    <phoneticPr fontId="4"/>
  </si>
  <si>
    <t>　当水道事業の①経常収支比率は、100%以上になっており年々上昇傾向にあるが、収益については一般会計からの補助金に依存しているため、独立採算制を目指し、費用の抑制や組織見直しにより経営改善を図っていく。
　②累積欠損金比率は引き続き0%であるが、人口減少や節水機器の普及などにより給水収益が減収傾向にあるとともに施設の修繕費等が増加傾向にあるため、水道事業ビジョンに基づき、計画的な経営を進めていく。
　③流動比率は100%を超えているが、微減傾向にあるため、流動資産(現金)を見据えた経営改善を図っていく。
　④債務残高は企業債への依存度が高く、類似団体の約2倍の割合になっており、留保資金を効率・効果的に活用して企業債の発行を抑制していく。
　⑤料金回収率は100%を下回り、一般会計補助金で補てんされているため、料金改定を検討し、費用に見合う料金収入の確保を図っていく。
　⑥給水原価は、類似団体より高い金額になっているため、費用の抑制に努め改善を図っていく。
　⑦施設利用率は類似団体と比べて低いため、災害時や一日最大給水量を勘案し、施設の適正規模を把握し、ダウンサイジング等の検討を進めていく。
　⑧有収率は低下傾向にあるため、漏水の防止対策や漏水事故の早期復旧などにより有収率の向上に努めていく。
　</t>
    <rPh sb="1" eb="2">
      <t>トウ</t>
    </rPh>
    <rPh sb="2" eb="4">
      <t>スイドウ</t>
    </rPh>
    <rPh sb="4" eb="6">
      <t>ジギョウ</t>
    </rPh>
    <rPh sb="8" eb="10">
      <t>ケイジョウ</t>
    </rPh>
    <rPh sb="10" eb="12">
      <t>シュウシ</t>
    </rPh>
    <rPh sb="12" eb="14">
      <t>ヒリツ</t>
    </rPh>
    <rPh sb="20" eb="22">
      <t>イジョウ</t>
    </rPh>
    <rPh sb="28" eb="30">
      <t>ネンネン</t>
    </rPh>
    <rPh sb="30" eb="32">
      <t>ジョウショウ</t>
    </rPh>
    <rPh sb="32" eb="34">
      <t>ケイコウ</t>
    </rPh>
    <rPh sb="39" eb="41">
      <t>シュウエキ</t>
    </rPh>
    <rPh sb="46" eb="48">
      <t>イッパン</t>
    </rPh>
    <rPh sb="48" eb="50">
      <t>カイケイ</t>
    </rPh>
    <rPh sb="53" eb="56">
      <t>ホジョキン</t>
    </rPh>
    <rPh sb="57" eb="59">
      <t>イゾン</t>
    </rPh>
    <rPh sb="66" eb="68">
      <t>ドクリツ</t>
    </rPh>
    <rPh sb="68" eb="70">
      <t>サイサン</t>
    </rPh>
    <rPh sb="70" eb="71">
      <t>セイ</t>
    </rPh>
    <rPh sb="72" eb="74">
      <t>メザ</t>
    </rPh>
    <rPh sb="76" eb="78">
      <t>ヒヨウ</t>
    </rPh>
    <rPh sb="79" eb="81">
      <t>ヨクセイ</t>
    </rPh>
    <rPh sb="82" eb="84">
      <t>ソシキ</t>
    </rPh>
    <rPh sb="84" eb="86">
      <t>ミナオ</t>
    </rPh>
    <rPh sb="90" eb="92">
      <t>ケイエイ</t>
    </rPh>
    <rPh sb="92" eb="94">
      <t>カイゼン</t>
    </rPh>
    <rPh sb="95" eb="96">
      <t>ハカ</t>
    </rPh>
    <rPh sb="104" eb="106">
      <t>ルイセキ</t>
    </rPh>
    <rPh sb="106" eb="109">
      <t>ケッソンキン</t>
    </rPh>
    <rPh sb="109" eb="111">
      <t>ヒリツ</t>
    </rPh>
    <rPh sb="112" eb="113">
      <t>ヒ</t>
    </rPh>
    <rPh sb="114" eb="115">
      <t>ツヅ</t>
    </rPh>
    <rPh sb="123" eb="125">
      <t>ジンコウ</t>
    </rPh>
    <rPh sb="125" eb="127">
      <t>ゲンショウ</t>
    </rPh>
    <rPh sb="128" eb="130">
      <t>セッスイ</t>
    </rPh>
    <rPh sb="130" eb="132">
      <t>キキ</t>
    </rPh>
    <rPh sb="133" eb="135">
      <t>フキュウ</t>
    </rPh>
    <rPh sb="140" eb="142">
      <t>キュウスイ</t>
    </rPh>
    <rPh sb="142" eb="144">
      <t>シュウエキ</t>
    </rPh>
    <rPh sb="147" eb="149">
      <t>ケイコウ</t>
    </rPh>
    <rPh sb="156" eb="158">
      <t>シセツ</t>
    </rPh>
    <rPh sb="159" eb="162">
      <t>シュウゼンヒ</t>
    </rPh>
    <rPh sb="162" eb="163">
      <t>トウ</t>
    </rPh>
    <rPh sb="164" eb="166">
      <t>ゾウカ</t>
    </rPh>
    <rPh sb="166" eb="168">
      <t>ケイコウ</t>
    </rPh>
    <rPh sb="174" eb="176">
      <t>スイドウ</t>
    </rPh>
    <rPh sb="176" eb="178">
      <t>ジギョウ</t>
    </rPh>
    <rPh sb="183" eb="184">
      <t>モト</t>
    </rPh>
    <rPh sb="187" eb="190">
      <t>ケイカクテキ</t>
    </rPh>
    <rPh sb="191" eb="193">
      <t>ケイエイ</t>
    </rPh>
    <rPh sb="194" eb="195">
      <t>スス</t>
    </rPh>
    <rPh sb="203" eb="205">
      <t>リュウドウ</t>
    </rPh>
    <rPh sb="205" eb="207">
      <t>ヒリツ</t>
    </rPh>
    <rPh sb="213" eb="214">
      <t>コ</t>
    </rPh>
    <rPh sb="220" eb="222">
      <t>ビゲン</t>
    </rPh>
    <rPh sb="222" eb="224">
      <t>ケイコウ</t>
    </rPh>
    <rPh sb="230" eb="232">
      <t>リュウドウ</t>
    </rPh>
    <rPh sb="232" eb="234">
      <t>シサン</t>
    </rPh>
    <rPh sb="235" eb="237">
      <t>ゲンキン</t>
    </rPh>
    <rPh sb="239" eb="241">
      <t>ミス</t>
    </rPh>
    <rPh sb="243" eb="245">
      <t>ケイエイ</t>
    </rPh>
    <rPh sb="245" eb="247">
      <t>カイゼン</t>
    </rPh>
    <rPh sb="248" eb="249">
      <t>ハカ</t>
    </rPh>
    <rPh sb="257" eb="259">
      <t>サイム</t>
    </rPh>
    <rPh sb="259" eb="261">
      <t>ザンダカ</t>
    </rPh>
    <rPh sb="262" eb="264">
      <t>キギョウ</t>
    </rPh>
    <rPh sb="264" eb="265">
      <t>サイ</t>
    </rPh>
    <rPh sb="267" eb="270">
      <t>イゾンド</t>
    </rPh>
    <rPh sb="271" eb="272">
      <t>タカ</t>
    </rPh>
    <rPh sb="274" eb="276">
      <t>ルイジ</t>
    </rPh>
    <rPh sb="276" eb="278">
      <t>ダンタイ</t>
    </rPh>
    <rPh sb="279" eb="280">
      <t>ヤク</t>
    </rPh>
    <rPh sb="281" eb="282">
      <t>バイ</t>
    </rPh>
    <rPh sb="283" eb="285">
      <t>ワリアイ</t>
    </rPh>
    <rPh sb="292" eb="294">
      <t>リュウホ</t>
    </rPh>
    <rPh sb="294" eb="296">
      <t>シキン</t>
    </rPh>
    <rPh sb="297" eb="299">
      <t>コウリツ</t>
    </rPh>
    <rPh sb="300" eb="303">
      <t>コウカテキ</t>
    </rPh>
    <rPh sb="304" eb="306">
      <t>カツヨウ</t>
    </rPh>
    <rPh sb="308" eb="310">
      <t>キギョウ</t>
    </rPh>
    <rPh sb="310" eb="311">
      <t>サイ</t>
    </rPh>
    <rPh sb="312" eb="314">
      <t>ハッコウ</t>
    </rPh>
    <rPh sb="315" eb="317">
      <t>ヨクセイ</t>
    </rPh>
    <rPh sb="325" eb="327">
      <t>リョウキン</t>
    </rPh>
    <rPh sb="327" eb="329">
      <t>カイシュウ</t>
    </rPh>
    <rPh sb="329" eb="330">
      <t>リツ</t>
    </rPh>
    <rPh sb="336" eb="338">
      <t>シタマワ</t>
    </rPh>
    <rPh sb="340" eb="342">
      <t>イッパン</t>
    </rPh>
    <rPh sb="342" eb="344">
      <t>カイケイ</t>
    </rPh>
    <rPh sb="344" eb="347">
      <t>ホジョキン</t>
    </rPh>
    <rPh sb="348" eb="349">
      <t>ホ</t>
    </rPh>
    <rPh sb="359" eb="361">
      <t>リョウキン</t>
    </rPh>
    <rPh sb="361" eb="363">
      <t>カイテイ</t>
    </rPh>
    <rPh sb="364" eb="366">
      <t>ケントウ</t>
    </rPh>
    <rPh sb="368" eb="370">
      <t>ヒヨウ</t>
    </rPh>
    <rPh sb="371" eb="373">
      <t>ミア</t>
    </rPh>
    <rPh sb="374" eb="376">
      <t>リョウキン</t>
    </rPh>
    <rPh sb="376" eb="378">
      <t>シュウニュウ</t>
    </rPh>
    <rPh sb="379" eb="381">
      <t>カクホ</t>
    </rPh>
    <rPh sb="382" eb="383">
      <t>ハカ</t>
    </rPh>
    <rPh sb="391" eb="393">
      <t>キュウスイ</t>
    </rPh>
    <rPh sb="393" eb="395">
      <t>ゲンカ</t>
    </rPh>
    <rPh sb="397" eb="399">
      <t>ルイジ</t>
    </rPh>
    <rPh sb="399" eb="401">
      <t>ダンタイ</t>
    </rPh>
    <rPh sb="403" eb="404">
      <t>タカ</t>
    </rPh>
    <rPh sb="405" eb="407">
      <t>キンガク</t>
    </rPh>
    <rPh sb="416" eb="418">
      <t>ヒヨウ</t>
    </rPh>
    <rPh sb="419" eb="421">
      <t>ヨクセイ</t>
    </rPh>
    <rPh sb="422" eb="423">
      <t>ツト</t>
    </rPh>
    <rPh sb="424" eb="426">
      <t>カイゼン</t>
    </rPh>
    <rPh sb="427" eb="428">
      <t>ハカ</t>
    </rPh>
    <rPh sb="436" eb="438">
      <t>シセツ</t>
    </rPh>
    <rPh sb="438" eb="441">
      <t>リヨウリツ</t>
    </rPh>
    <rPh sb="442" eb="444">
      <t>ルイジ</t>
    </rPh>
    <rPh sb="444" eb="446">
      <t>ダンタイ</t>
    </rPh>
    <rPh sb="447" eb="448">
      <t>クラ</t>
    </rPh>
    <rPh sb="450" eb="451">
      <t>ヒク</t>
    </rPh>
    <rPh sb="455" eb="457">
      <t>サイガイ</t>
    </rPh>
    <rPh sb="457" eb="458">
      <t>ジ</t>
    </rPh>
    <rPh sb="459" eb="461">
      <t>イチニチ</t>
    </rPh>
    <rPh sb="461" eb="463">
      <t>サイダイ</t>
    </rPh>
    <rPh sb="463" eb="465">
      <t>キュウスイ</t>
    </rPh>
    <rPh sb="465" eb="466">
      <t>リョウ</t>
    </rPh>
    <rPh sb="467" eb="469">
      <t>カンアン</t>
    </rPh>
    <rPh sb="471" eb="473">
      <t>シセツ</t>
    </rPh>
    <rPh sb="474" eb="476">
      <t>テキセイ</t>
    </rPh>
    <rPh sb="476" eb="478">
      <t>キボ</t>
    </rPh>
    <rPh sb="479" eb="481">
      <t>ハアク</t>
    </rPh>
    <rPh sb="491" eb="492">
      <t>トウ</t>
    </rPh>
    <rPh sb="493" eb="495">
      <t>ケントウ</t>
    </rPh>
    <rPh sb="496" eb="497">
      <t>スス</t>
    </rPh>
    <rPh sb="505" eb="508">
      <t>ユウシュウリツ</t>
    </rPh>
    <rPh sb="509" eb="511">
      <t>テイカ</t>
    </rPh>
    <rPh sb="511" eb="513">
      <t>ケイコウ</t>
    </rPh>
    <rPh sb="519" eb="521">
      <t>ロウスイ</t>
    </rPh>
    <rPh sb="522" eb="524">
      <t>ボウシ</t>
    </rPh>
    <rPh sb="524" eb="526">
      <t>タイサク</t>
    </rPh>
    <rPh sb="527" eb="529">
      <t>ロウスイ</t>
    </rPh>
    <rPh sb="529" eb="531">
      <t>ジコ</t>
    </rPh>
    <rPh sb="532" eb="534">
      <t>ソウキ</t>
    </rPh>
    <rPh sb="534" eb="536">
      <t>フッキュウ</t>
    </rPh>
    <rPh sb="541" eb="544">
      <t>ユウシュウリツ</t>
    </rPh>
    <rPh sb="545" eb="547">
      <t>コウジョウ</t>
    </rPh>
    <rPh sb="548" eb="549">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</si>
</sst>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1.1399999999999999</c:v>
                </c:pt>
                <c:pt idx="1">
                  <c:v>1.23</c:v>
                </c:pt>
                <c:pt idx="2">
                  <c:v>1.98</c:v>
                </c:pt>
                <c:pt idx="3">
                  <c:v>0.89</c:v>
                </c:pt>
                <c:pt idx="4">
                  <c:v>0.66</c:v>
                </c:pt>
              </c:numCache>
            </c:numRef>
          </c:val>
        </c:ser>
        <c:dLbls>
          <c:showLegendKey val="0"/>
          <c:showVal val="0"/>
          <c:showCatName val="0"/>
          <c:showSerName val="0"/>
          <c:showPercent val="0"/>
          <c:showBubbleSize val="0"/>
        </c:dLbls>
        <c:gapWidth val="150"/>
        <c:axId val="-1128147872"/>
        <c:axId val="-1128155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0.66</c:v>
                </c:pt>
                <c:pt idx="3">
                  <c:v>0.99</c:v>
                </c:pt>
                <c:pt idx="4">
                  <c:v>0.71</c:v>
                </c:pt>
              </c:numCache>
            </c:numRef>
          </c:val>
          <c:smooth val="0"/>
        </c:ser>
        <c:dLbls>
          <c:showLegendKey val="0"/>
          <c:showVal val="0"/>
          <c:showCatName val="0"/>
          <c:showSerName val="0"/>
          <c:showPercent val="0"/>
          <c:showBubbleSize val="0"/>
        </c:dLbls>
        <c:marker val="1"/>
        <c:smooth val="0"/>
        <c:axId val="-1128147872"/>
        <c:axId val="-1128155488"/>
      </c:lineChart>
      <c:dateAx>
        <c:axId val="-1128147872"/>
        <c:scaling>
          <c:orientation val="minMax"/>
        </c:scaling>
        <c:delete val="1"/>
        <c:axPos val="b"/>
        <c:numFmt formatCode="ge" sourceLinked="1"/>
        <c:majorTickMark val="none"/>
        <c:minorTickMark val="none"/>
        <c:tickLblPos val="none"/>
        <c:crossAx val="-1128155488"/>
        <c:crosses val="autoZero"/>
        <c:auto val="1"/>
        <c:lblOffset val="100"/>
        <c:baseTimeUnit val="years"/>
      </c:dateAx>
      <c:valAx>
        <c:axId val="-1128155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8147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49.57</c:v>
                </c:pt>
                <c:pt idx="1">
                  <c:v>50.85</c:v>
                </c:pt>
                <c:pt idx="2">
                  <c:v>50.96</c:v>
                </c:pt>
                <c:pt idx="3">
                  <c:v>51.02</c:v>
                </c:pt>
                <c:pt idx="4">
                  <c:v>50.48</c:v>
                </c:pt>
              </c:numCache>
            </c:numRef>
          </c:val>
        </c:ser>
        <c:dLbls>
          <c:showLegendKey val="0"/>
          <c:showVal val="0"/>
          <c:showCatName val="0"/>
          <c:showSerName val="0"/>
          <c:showPercent val="0"/>
          <c:showBubbleSize val="0"/>
        </c:dLbls>
        <c:gapWidth val="150"/>
        <c:axId val="-904663312"/>
        <c:axId val="-904657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55.68</c:v>
                </c:pt>
                <c:pt idx="1">
                  <c:v>55.64</c:v>
                </c:pt>
                <c:pt idx="2">
                  <c:v>55.13</c:v>
                </c:pt>
                <c:pt idx="3">
                  <c:v>54.77</c:v>
                </c:pt>
                <c:pt idx="4">
                  <c:v>54.92</c:v>
                </c:pt>
              </c:numCache>
            </c:numRef>
          </c:val>
          <c:smooth val="0"/>
        </c:ser>
        <c:dLbls>
          <c:showLegendKey val="0"/>
          <c:showVal val="0"/>
          <c:showCatName val="0"/>
          <c:showSerName val="0"/>
          <c:showPercent val="0"/>
          <c:showBubbleSize val="0"/>
        </c:dLbls>
        <c:marker val="1"/>
        <c:smooth val="0"/>
        <c:axId val="-904663312"/>
        <c:axId val="-904657872"/>
      </c:lineChart>
      <c:dateAx>
        <c:axId val="-904663312"/>
        <c:scaling>
          <c:orientation val="minMax"/>
        </c:scaling>
        <c:delete val="1"/>
        <c:axPos val="b"/>
        <c:numFmt formatCode="ge" sourceLinked="1"/>
        <c:majorTickMark val="none"/>
        <c:minorTickMark val="none"/>
        <c:tickLblPos val="none"/>
        <c:crossAx val="-904657872"/>
        <c:crosses val="autoZero"/>
        <c:auto val="1"/>
        <c:lblOffset val="100"/>
        <c:baseTimeUnit val="years"/>
      </c:dateAx>
      <c:valAx>
        <c:axId val="-904657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4663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81.62</c:v>
                </c:pt>
                <c:pt idx="1">
                  <c:v>81.25</c:v>
                </c:pt>
                <c:pt idx="2">
                  <c:v>81.239999999999995</c:v>
                </c:pt>
                <c:pt idx="3">
                  <c:v>80.459999999999994</c:v>
                </c:pt>
                <c:pt idx="4">
                  <c:v>80.41</c:v>
                </c:pt>
              </c:numCache>
            </c:numRef>
          </c:val>
        </c:ser>
        <c:dLbls>
          <c:showLegendKey val="0"/>
          <c:showVal val="0"/>
          <c:showCatName val="0"/>
          <c:showSerName val="0"/>
          <c:showPercent val="0"/>
          <c:showBubbleSize val="0"/>
        </c:dLbls>
        <c:gapWidth val="150"/>
        <c:axId val="-904650256"/>
        <c:axId val="-904649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83.18</c:v>
                </c:pt>
                <c:pt idx="1">
                  <c:v>83.09</c:v>
                </c:pt>
                <c:pt idx="2">
                  <c:v>83</c:v>
                </c:pt>
                <c:pt idx="3">
                  <c:v>82.89</c:v>
                </c:pt>
                <c:pt idx="4">
                  <c:v>82.66</c:v>
                </c:pt>
              </c:numCache>
            </c:numRef>
          </c:val>
          <c:smooth val="0"/>
        </c:ser>
        <c:dLbls>
          <c:showLegendKey val="0"/>
          <c:showVal val="0"/>
          <c:showCatName val="0"/>
          <c:showSerName val="0"/>
          <c:showPercent val="0"/>
          <c:showBubbleSize val="0"/>
        </c:dLbls>
        <c:marker val="1"/>
        <c:smooth val="0"/>
        <c:axId val="-904650256"/>
        <c:axId val="-904649712"/>
      </c:lineChart>
      <c:dateAx>
        <c:axId val="-904650256"/>
        <c:scaling>
          <c:orientation val="minMax"/>
        </c:scaling>
        <c:delete val="1"/>
        <c:axPos val="b"/>
        <c:numFmt formatCode="ge" sourceLinked="1"/>
        <c:majorTickMark val="none"/>
        <c:minorTickMark val="none"/>
        <c:tickLblPos val="none"/>
        <c:crossAx val="-904649712"/>
        <c:crosses val="autoZero"/>
        <c:auto val="1"/>
        <c:lblOffset val="100"/>
        <c:baseTimeUnit val="years"/>
      </c:dateAx>
      <c:valAx>
        <c:axId val="-904649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4650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100.26</c:v>
                </c:pt>
                <c:pt idx="1">
                  <c:v>101.46</c:v>
                </c:pt>
                <c:pt idx="2">
                  <c:v>102.15</c:v>
                </c:pt>
                <c:pt idx="3">
                  <c:v>103.25</c:v>
                </c:pt>
                <c:pt idx="4">
                  <c:v>105.32</c:v>
                </c:pt>
              </c:numCache>
            </c:numRef>
          </c:val>
        </c:ser>
        <c:dLbls>
          <c:showLegendKey val="0"/>
          <c:showVal val="0"/>
          <c:showCatName val="0"/>
          <c:showSerName val="0"/>
          <c:showPercent val="0"/>
          <c:showBubbleSize val="0"/>
        </c:dLbls>
        <c:gapWidth val="150"/>
        <c:axId val="-1128148416"/>
        <c:axId val="-1128154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107.57</c:v>
                </c:pt>
                <c:pt idx="1">
                  <c:v>106.55</c:v>
                </c:pt>
                <c:pt idx="2">
                  <c:v>110.01</c:v>
                </c:pt>
                <c:pt idx="3">
                  <c:v>111.21</c:v>
                </c:pt>
                <c:pt idx="4">
                  <c:v>111.71</c:v>
                </c:pt>
              </c:numCache>
            </c:numRef>
          </c:val>
          <c:smooth val="0"/>
        </c:ser>
        <c:dLbls>
          <c:showLegendKey val="0"/>
          <c:showVal val="0"/>
          <c:showCatName val="0"/>
          <c:showSerName val="0"/>
          <c:showPercent val="0"/>
          <c:showBubbleSize val="0"/>
        </c:dLbls>
        <c:marker val="1"/>
        <c:smooth val="0"/>
        <c:axId val="-1128148416"/>
        <c:axId val="-1128154944"/>
      </c:lineChart>
      <c:dateAx>
        <c:axId val="-1128148416"/>
        <c:scaling>
          <c:orientation val="minMax"/>
        </c:scaling>
        <c:delete val="1"/>
        <c:axPos val="b"/>
        <c:numFmt formatCode="ge" sourceLinked="1"/>
        <c:majorTickMark val="none"/>
        <c:minorTickMark val="none"/>
        <c:tickLblPos val="none"/>
        <c:crossAx val="-1128154944"/>
        <c:crosses val="autoZero"/>
        <c:auto val="1"/>
        <c:lblOffset val="100"/>
        <c:baseTimeUnit val="years"/>
      </c:dateAx>
      <c:valAx>
        <c:axId val="-11281549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28148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39.22</c:v>
                </c:pt>
                <c:pt idx="1">
                  <c:v>40.18</c:v>
                </c:pt>
                <c:pt idx="2">
                  <c:v>40.909999999999997</c:v>
                </c:pt>
                <c:pt idx="3">
                  <c:v>41.57</c:v>
                </c:pt>
                <c:pt idx="4">
                  <c:v>43.06</c:v>
                </c:pt>
              </c:numCache>
            </c:numRef>
          </c:val>
        </c:ser>
        <c:dLbls>
          <c:showLegendKey val="0"/>
          <c:showVal val="0"/>
          <c:showCatName val="0"/>
          <c:showSerName val="0"/>
          <c:showPercent val="0"/>
          <c:showBubbleSize val="0"/>
        </c:dLbls>
        <c:gapWidth val="150"/>
        <c:axId val="-1128157120"/>
        <c:axId val="-1128154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38.07</c:v>
                </c:pt>
                <c:pt idx="1">
                  <c:v>39.06</c:v>
                </c:pt>
                <c:pt idx="2">
                  <c:v>46.66</c:v>
                </c:pt>
                <c:pt idx="3">
                  <c:v>47.46</c:v>
                </c:pt>
                <c:pt idx="4">
                  <c:v>48.49</c:v>
                </c:pt>
              </c:numCache>
            </c:numRef>
          </c:val>
          <c:smooth val="0"/>
        </c:ser>
        <c:dLbls>
          <c:showLegendKey val="0"/>
          <c:showVal val="0"/>
          <c:showCatName val="0"/>
          <c:showSerName val="0"/>
          <c:showPercent val="0"/>
          <c:showBubbleSize val="0"/>
        </c:dLbls>
        <c:marker val="1"/>
        <c:smooth val="0"/>
        <c:axId val="-1128157120"/>
        <c:axId val="-1128154400"/>
      </c:lineChart>
      <c:dateAx>
        <c:axId val="-1128157120"/>
        <c:scaling>
          <c:orientation val="minMax"/>
        </c:scaling>
        <c:delete val="1"/>
        <c:axPos val="b"/>
        <c:numFmt formatCode="ge" sourceLinked="1"/>
        <c:majorTickMark val="none"/>
        <c:minorTickMark val="none"/>
        <c:tickLblPos val="none"/>
        <c:crossAx val="-1128154400"/>
        <c:crosses val="autoZero"/>
        <c:auto val="1"/>
        <c:lblOffset val="100"/>
        <c:baseTimeUnit val="years"/>
      </c:dateAx>
      <c:valAx>
        <c:axId val="-1128154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8157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24.09</c:v>
                </c:pt>
                <c:pt idx="1">
                  <c:v>23.18</c:v>
                </c:pt>
                <c:pt idx="2">
                  <c:v>21.83</c:v>
                </c:pt>
                <c:pt idx="3">
                  <c:v>12.22</c:v>
                </c:pt>
                <c:pt idx="4">
                  <c:v>12.12</c:v>
                </c:pt>
              </c:numCache>
            </c:numRef>
          </c:val>
        </c:ser>
        <c:dLbls>
          <c:showLegendKey val="0"/>
          <c:showVal val="0"/>
          <c:showCatName val="0"/>
          <c:showSerName val="0"/>
          <c:showPercent val="0"/>
          <c:showBubbleSize val="0"/>
        </c:dLbls>
        <c:gapWidth val="150"/>
        <c:axId val="-1128153312"/>
        <c:axId val="-1128151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7.73</c:v>
                </c:pt>
                <c:pt idx="1">
                  <c:v>8.8699999999999992</c:v>
                </c:pt>
                <c:pt idx="2">
                  <c:v>9.85</c:v>
                </c:pt>
                <c:pt idx="3">
                  <c:v>9.7100000000000009</c:v>
                </c:pt>
                <c:pt idx="4">
                  <c:v>12.79</c:v>
                </c:pt>
              </c:numCache>
            </c:numRef>
          </c:val>
          <c:smooth val="0"/>
        </c:ser>
        <c:dLbls>
          <c:showLegendKey val="0"/>
          <c:showVal val="0"/>
          <c:showCatName val="0"/>
          <c:showSerName val="0"/>
          <c:showPercent val="0"/>
          <c:showBubbleSize val="0"/>
        </c:dLbls>
        <c:marker val="1"/>
        <c:smooth val="0"/>
        <c:axId val="-1128153312"/>
        <c:axId val="-1128151680"/>
      </c:lineChart>
      <c:dateAx>
        <c:axId val="-1128153312"/>
        <c:scaling>
          <c:orientation val="minMax"/>
        </c:scaling>
        <c:delete val="1"/>
        <c:axPos val="b"/>
        <c:numFmt formatCode="ge" sourceLinked="1"/>
        <c:majorTickMark val="none"/>
        <c:minorTickMark val="none"/>
        <c:tickLblPos val="none"/>
        <c:crossAx val="-1128151680"/>
        <c:crosses val="autoZero"/>
        <c:auto val="1"/>
        <c:lblOffset val="100"/>
        <c:baseTimeUnit val="years"/>
      </c:dateAx>
      <c:valAx>
        <c:axId val="-1128151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8153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28148960"/>
        <c:axId val="-1128147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9.34</c:v>
                </c:pt>
                <c:pt idx="1">
                  <c:v>9.56</c:v>
                </c:pt>
                <c:pt idx="2">
                  <c:v>2.8</c:v>
                </c:pt>
                <c:pt idx="3">
                  <c:v>1.93</c:v>
                </c:pt>
                <c:pt idx="4">
                  <c:v>1.72</c:v>
                </c:pt>
              </c:numCache>
            </c:numRef>
          </c:val>
          <c:smooth val="0"/>
        </c:ser>
        <c:dLbls>
          <c:showLegendKey val="0"/>
          <c:showVal val="0"/>
          <c:showCatName val="0"/>
          <c:showSerName val="0"/>
          <c:showPercent val="0"/>
          <c:showBubbleSize val="0"/>
        </c:dLbls>
        <c:marker val="1"/>
        <c:smooth val="0"/>
        <c:axId val="-1128148960"/>
        <c:axId val="-1128147328"/>
      </c:lineChart>
      <c:dateAx>
        <c:axId val="-1128148960"/>
        <c:scaling>
          <c:orientation val="minMax"/>
        </c:scaling>
        <c:delete val="1"/>
        <c:axPos val="b"/>
        <c:numFmt formatCode="ge" sourceLinked="1"/>
        <c:majorTickMark val="none"/>
        <c:minorTickMark val="none"/>
        <c:tickLblPos val="none"/>
        <c:crossAx val="-1128147328"/>
        <c:crosses val="autoZero"/>
        <c:auto val="1"/>
        <c:lblOffset val="100"/>
        <c:baseTimeUnit val="years"/>
      </c:dateAx>
      <c:valAx>
        <c:axId val="-11281473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28148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627.77</c:v>
                </c:pt>
                <c:pt idx="1">
                  <c:v>763.95</c:v>
                </c:pt>
                <c:pt idx="2">
                  <c:v>187.7</c:v>
                </c:pt>
                <c:pt idx="3">
                  <c:v>189.41</c:v>
                </c:pt>
                <c:pt idx="4">
                  <c:v>160.11000000000001</c:v>
                </c:pt>
              </c:numCache>
            </c:numRef>
          </c:val>
        </c:ser>
        <c:dLbls>
          <c:showLegendKey val="0"/>
          <c:showVal val="0"/>
          <c:showCatName val="0"/>
          <c:showSerName val="0"/>
          <c:showPercent val="0"/>
          <c:showBubbleSize val="0"/>
        </c:dLbls>
        <c:gapWidth val="150"/>
        <c:axId val="-1128160928"/>
        <c:axId val="-1128160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915.5</c:v>
                </c:pt>
                <c:pt idx="1">
                  <c:v>963.24</c:v>
                </c:pt>
                <c:pt idx="2">
                  <c:v>381.53</c:v>
                </c:pt>
                <c:pt idx="3">
                  <c:v>391.54</c:v>
                </c:pt>
                <c:pt idx="4">
                  <c:v>384.34</c:v>
                </c:pt>
              </c:numCache>
            </c:numRef>
          </c:val>
          <c:smooth val="0"/>
        </c:ser>
        <c:dLbls>
          <c:showLegendKey val="0"/>
          <c:showVal val="0"/>
          <c:showCatName val="0"/>
          <c:showSerName val="0"/>
          <c:showPercent val="0"/>
          <c:showBubbleSize val="0"/>
        </c:dLbls>
        <c:marker val="1"/>
        <c:smooth val="0"/>
        <c:axId val="-1128160928"/>
        <c:axId val="-1128160384"/>
      </c:lineChart>
      <c:dateAx>
        <c:axId val="-1128160928"/>
        <c:scaling>
          <c:orientation val="minMax"/>
        </c:scaling>
        <c:delete val="1"/>
        <c:axPos val="b"/>
        <c:numFmt formatCode="ge" sourceLinked="1"/>
        <c:majorTickMark val="none"/>
        <c:minorTickMark val="none"/>
        <c:tickLblPos val="none"/>
        <c:crossAx val="-1128160384"/>
        <c:crosses val="autoZero"/>
        <c:auto val="1"/>
        <c:lblOffset val="100"/>
        <c:baseTimeUnit val="years"/>
      </c:dateAx>
      <c:valAx>
        <c:axId val="-11281603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2816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862.94</c:v>
                </c:pt>
                <c:pt idx="1">
                  <c:v>819.05</c:v>
                </c:pt>
                <c:pt idx="2">
                  <c:v>822.84</c:v>
                </c:pt>
                <c:pt idx="3">
                  <c:v>795.96</c:v>
                </c:pt>
                <c:pt idx="4">
                  <c:v>795.71</c:v>
                </c:pt>
              </c:numCache>
            </c:numRef>
          </c:val>
        </c:ser>
        <c:dLbls>
          <c:showLegendKey val="0"/>
          <c:showVal val="0"/>
          <c:showCatName val="0"/>
          <c:showSerName val="0"/>
          <c:showPercent val="0"/>
          <c:showBubbleSize val="0"/>
        </c:dLbls>
        <c:gapWidth val="150"/>
        <c:axId val="-904662224"/>
        <c:axId val="-904664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404.78</c:v>
                </c:pt>
                <c:pt idx="1">
                  <c:v>400.38</c:v>
                </c:pt>
                <c:pt idx="2">
                  <c:v>393.27</c:v>
                </c:pt>
                <c:pt idx="3">
                  <c:v>386.97</c:v>
                </c:pt>
                <c:pt idx="4">
                  <c:v>380.58</c:v>
                </c:pt>
              </c:numCache>
            </c:numRef>
          </c:val>
          <c:smooth val="0"/>
        </c:ser>
        <c:dLbls>
          <c:showLegendKey val="0"/>
          <c:showVal val="0"/>
          <c:showCatName val="0"/>
          <c:showSerName val="0"/>
          <c:showPercent val="0"/>
          <c:showBubbleSize val="0"/>
        </c:dLbls>
        <c:marker val="1"/>
        <c:smooth val="0"/>
        <c:axId val="-904662224"/>
        <c:axId val="-904664944"/>
      </c:lineChart>
      <c:dateAx>
        <c:axId val="-904662224"/>
        <c:scaling>
          <c:orientation val="minMax"/>
        </c:scaling>
        <c:delete val="1"/>
        <c:axPos val="b"/>
        <c:numFmt formatCode="ge" sourceLinked="1"/>
        <c:majorTickMark val="none"/>
        <c:minorTickMark val="none"/>
        <c:tickLblPos val="none"/>
        <c:crossAx val="-904664944"/>
        <c:crosses val="autoZero"/>
        <c:auto val="1"/>
        <c:lblOffset val="100"/>
        <c:baseTimeUnit val="years"/>
      </c:dateAx>
      <c:valAx>
        <c:axId val="-9046649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04662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80.010000000000005</c:v>
                </c:pt>
                <c:pt idx="1">
                  <c:v>83.29</c:v>
                </c:pt>
                <c:pt idx="2">
                  <c:v>82.95</c:v>
                </c:pt>
                <c:pt idx="3">
                  <c:v>92.07</c:v>
                </c:pt>
                <c:pt idx="4">
                  <c:v>88.36</c:v>
                </c:pt>
              </c:numCache>
            </c:numRef>
          </c:val>
        </c:ser>
        <c:dLbls>
          <c:showLegendKey val="0"/>
          <c:showVal val="0"/>
          <c:showCatName val="0"/>
          <c:showSerName val="0"/>
          <c:showPercent val="0"/>
          <c:showBubbleSize val="0"/>
        </c:dLbls>
        <c:gapWidth val="150"/>
        <c:axId val="-904652976"/>
        <c:axId val="-904655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98.07</c:v>
                </c:pt>
                <c:pt idx="1">
                  <c:v>96.56</c:v>
                </c:pt>
                <c:pt idx="2">
                  <c:v>100.47</c:v>
                </c:pt>
                <c:pt idx="3">
                  <c:v>101.72</c:v>
                </c:pt>
                <c:pt idx="4">
                  <c:v>102.38</c:v>
                </c:pt>
              </c:numCache>
            </c:numRef>
          </c:val>
          <c:smooth val="0"/>
        </c:ser>
        <c:dLbls>
          <c:showLegendKey val="0"/>
          <c:showVal val="0"/>
          <c:showCatName val="0"/>
          <c:showSerName val="0"/>
          <c:showPercent val="0"/>
          <c:showBubbleSize val="0"/>
        </c:dLbls>
        <c:marker val="1"/>
        <c:smooth val="0"/>
        <c:axId val="-904652976"/>
        <c:axId val="-904655696"/>
      </c:lineChart>
      <c:dateAx>
        <c:axId val="-904652976"/>
        <c:scaling>
          <c:orientation val="minMax"/>
        </c:scaling>
        <c:delete val="1"/>
        <c:axPos val="b"/>
        <c:numFmt formatCode="ge" sourceLinked="1"/>
        <c:majorTickMark val="none"/>
        <c:minorTickMark val="none"/>
        <c:tickLblPos val="none"/>
        <c:crossAx val="-904655696"/>
        <c:crosses val="autoZero"/>
        <c:auto val="1"/>
        <c:lblOffset val="100"/>
        <c:baseTimeUnit val="years"/>
      </c:dateAx>
      <c:valAx>
        <c:axId val="-904655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4652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270.94</c:v>
                </c:pt>
                <c:pt idx="1">
                  <c:v>260.39999999999998</c:v>
                </c:pt>
                <c:pt idx="2">
                  <c:v>261.83</c:v>
                </c:pt>
                <c:pt idx="3">
                  <c:v>255.63</c:v>
                </c:pt>
                <c:pt idx="4">
                  <c:v>271.69</c:v>
                </c:pt>
              </c:numCache>
            </c:numRef>
          </c:val>
        </c:ser>
        <c:dLbls>
          <c:showLegendKey val="0"/>
          <c:showVal val="0"/>
          <c:showCatName val="0"/>
          <c:showSerName val="0"/>
          <c:showPercent val="0"/>
          <c:showBubbleSize val="0"/>
        </c:dLbls>
        <c:gapWidth val="150"/>
        <c:axId val="-904654064"/>
        <c:axId val="-904653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172.26</c:v>
                </c:pt>
                <c:pt idx="1">
                  <c:v>177.14</c:v>
                </c:pt>
                <c:pt idx="2">
                  <c:v>169.82</c:v>
                </c:pt>
                <c:pt idx="3">
                  <c:v>168.2</c:v>
                </c:pt>
                <c:pt idx="4">
                  <c:v>168.67</c:v>
                </c:pt>
              </c:numCache>
            </c:numRef>
          </c:val>
          <c:smooth val="0"/>
        </c:ser>
        <c:dLbls>
          <c:showLegendKey val="0"/>
          <c:showVal val="0"/>
          <c:showCatName val="0"/>
          <c:showSerName val="0"/>
          <c:showPercent val="0"/>
          <c:showBubbleSize val="0"/>
        </c:dLbls>
        <c:marker val="1"/>
        <c:smooth val="0"/>
        <c:axId val="-904654064"/>
        <c:axId val="-904653520"/>
      </c:lineChart>
      <c:dateAx>
        <c:axId val="-904654064"/>
        <c:scaling>
          <c:orientation val="minMax"/>
        </c:scaling>
        <c:delete val="1"/>
        <c:axPos val="b"/>
        <c:numFmt formatCode="ge" sourceLinked="1"/>
        <c:majorTickMark val="none"/>
        <c:minorTickMark val="none"/>
        <c:tickLblPos val="none"/>
        <c:crossAx val="-904653520"/>
        <c:crosses val="autoZero"/>
        <c:auto val="1"/>
        <c:lblOffset val="100"/>
        <c:baseTimeUnit val="years"/>
      </c:dateAx>
      <c:valAx>
        <c:axId val="-904653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4654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55" zoomScaleNormal="100" workbookViewId="0">
      <selection activeCell="BL16" sqref="BL16:BZ4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6" t="str">
        <f>データ!H6</f>
        <v>福島県　田村市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A6</v>
      </c>
      <c r="X8" s="83"/>
      <c r="Y8" s="83"/>
      <c r="Z8" s="83"/>
      <c r="AA8" s="83"/>
      <c r="AB8" s="83"/>
      <c r="AC8" s="83"/>
      <c r="AD8" s="84" t="s">
        <v>116</v>
      </c>
      <c r="AE8" s="84"/>
      <c r="AF8" s="84"/>
      <c r="AG8" s="84"/>
      <c r="AH8" s="84"/>
      <c r="AI8" s="84"/>
      <c r="AJ8" s="84"/>
      <c r="AK8" s="5"/>
      <c r="AL8" s="71">
        <f>データ!$R$6</f>
        <v>38280</v>
      </c>
      <c r="AM8" s="71"/>
      <c r="AN8" s="71"/>
      <c r="AO8" s="71"/>
      <c r="AP8" s="71"/>
      <c r="AQ8" s="71"/>
      <c r="AR8" s="71"/>
      <c r="AS8" s="71"/>
      <c r="AT8" s="67">
        <f>データ!$S$6</f>
        <v>458.33</v>
      </c>
      <c r="AU8" s="68"/>
      <c r="AV8" s="68"/>
      <c r="AW8" s="68"/>
      <c r="AX8" s="68"/>
      <c r="AY8" s="68"/>
      <c r="AZ8" s="68"/>
      <c r="BA8" s="68"/>
      <c r="BB8" s="70">
        <f>データ!$T$6</f>
        <v>83.52</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c r="A10" s="2"/>
      <c r="B10" s="67" t="str">
        <f>データ!$N$6</f>
        <v>-</v>
      </c>
      <c r="C10" s="68"/>
      <c r="D10" s="68"/>
      <c r="E10" s="68"/>
      <c r="F10" s="68"/>
      <c r="G10" s="68"/>
      <c r="H10" s="68"/>
      <c r="I10" s="67">
        <f>データ!$O$6</f>
        <v>47.81</v>
      </c>
      <c r="J10" s="68"/>
      <c r="K10" s="68"/>
      <c r="L10" s="68"/>
      <c r="M10" s="68"/>
      <c r="N10" s="68"/>
      <c r="O10" s="69"/>
      <c r="P10" s="70">
        <f>データ!$P$6</f>
        <v>54.58</v>
      </c>
      <c r="Q10" s="70"/>
      <c r="R10" s="70"/>
      <c r="S10" s="70"/>
      <c r="T10" s="70"/>
      <c r="U10" s="70"/>
      <c r="V10" s="70"/>
      <c r="W10" s="71">
        <f>データ!$Q$6</f>
        <v>4450</v>
      </c>
      <c r="X10" s="71"/>
      <c r="Y10" s="71"/>
      <c r="Z10" s="71"/>
      <c r="AA10" s="71"/>
      <c r="AB10" s="71"/>
      <c r="AC10" s="71"/>
      <c r="AD10" s="2"/>
      <c r="AE10" s="2"/>
      <c r="AF10" s="2"/>
      <c r="AG10" s="2"/>
      <c r="AH10" s="5"/>
      <c r="AI10" s="5"/>
      <c r="AJ10" s="5"/>
      <c r="AK10" s="5"/>
      <c r="AL10" s="71">
        <f>データ!$U$6</f>
        <v>20791</v>
      </c>
      <c r="AM10" s="71"/>
      <c r="AN10" s="71"/>
      <c r="AO10" s="71"/>
      <c r="AP10" s="71"/>
      <c r="AQ10" s="71"/>
      <c r="AR10" s="71"/>
      <c r="AS10" s="71"/>
      <c r="AT10" s="67">
        <f>データ!$V$6</f>
        <v>122.59</v>
      </c>
      <c r="AU10" s="68"/>
      <c r="AV10" s="68"/>
      <c r="AW10" s="68"/>
      <c r="AX10" s="68"/>
      <c r="AY10" s="68"/>
      <c r="AZ10" s="68"/>
      <c r="BA10" s="68"/>
      <c r="BB10" s="70">
        <f>データ!$W$6</f>
        <v>169.6</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119</v>
      </c>
      <c r="BM16" s="51"/>
      <c r="BN16" s="51"/>
      <c r="BO16" s="51"/>
      <c r="BP16" s="51"/>
      <c r="BQ16" s="51"/>
      <c r="BR16" s="51"/>
      <c r="BS16" s="51"/>
      <c r="BT16" s="51"/>
      <c r="BU16" s="51"/>
      <c r="BV16" s="51"/>
      <c r="BW16" s="51"/>
      <c r="BX16" s="51"/>
      <c r="BY16" s="51"/>
      <c r="BZ16" s="52"/>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117</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118</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72117</v>
      </c>
      <c r="D6" s="34">
        <f t="shared" si="3"/>
        <v>46</v>
      </c>
      <c r="E6" s="34">
        <f t="shared" si="3"/>
        <v>1</v>
      </c>
      <c r="F6" s="34">
        <f t="shared" si="3"/>
        <v>0</v>
      </c>
      <c r="G6" s="34">
        <f t="shared" si="3"/>
        <v>1</v>
      </c>
      <c r="H6" s="34" t="str">
        <f t="shared" si="3"/>
        <v>福島県　田村市</v>
      </c>
      <c r="I6" s="34" t="str">
        <f t="shared" si="3"/>
        <v>法適用</v>
      </c>
      <c r="J6" s="34" t="str">
        <f t="shared" si="3"/>
        <v>水道事業</v>
      </c>
      <c r="K6" s="34" t="str">
        <f t="shared" si="3"/>
        <v>末端給水事業</v>
      </c>
      <c r="L6" s="34" t="str">
        <f t="shared" si="3"/>
        <v>A6</v>
      </c>
      <c r="M6" s="34">
        <f t="shared" si="3"/>
        <v>0</v>
      </c>
      <c r="N6" s="35" t="str">
        <f t="shared" si="3"/>
        <v>-</v>
      </c>
      <c r="O6" s="35">
        <f t="shared" si="3"/>
        <v>47.81</v>
      </c>
      <c r="P6" s="35">
        <f t="shared" si="3"/>
        <v>54.58</v>
      </c>
      <c r="Q6" s="35">
        <f t="shared" si="3"/>
        <v>4450</v>
      </c>
      <c r="R6" s="35">
        <f t="shared" si="3"/>
        <v>38280</v>
      </c>
      <c r="S6" s="35">
        <f t="shared" si="3"/>
        <v>458.33</v>
      </c>
      <c r="T6" s="35">
        <f t="shared" si="3"/>
        <v>83.52</v>
      </c>
      <c r="U6" s="35">
        <f t="shared" si="3"/>
        <v>20791</v>
      </c>
      <c r="V6" s="35">
        <f t="shared" si="3"/>
        <v>122.59</v>
      </c>
      <c r="W6" s="35">
        <f t="shared" si="3"/>
        <v>169.6</v>
      </c>
      <c r="X6" s="36">
        <f>IF(X7="",NA(),X7)</f>
        <v>100.26</v>
      </c>
      <c r="Y6" s="36">
        <f t="shared" ref="Y6:AG6" si="4">IF(Y7="",NA(),Y7)</f>
        <v>101.46</v>
      </c>
      <c r="Z6" s="36">
        <f t="shared" si="4"/>
        <v>102.15</v>
      </c>
      <c r="AA6" s="36">
        <f t="shared" si="4"/>
        <v>103.25</v>
      </c>
      <c r="AB6" s="36">
        <f t="shared" si="4"/>
        <v>105.32</v>
      </c>
      <c r="AC6" s="36">
        <f t="shared" si="4"/>
        <v>107.57</v>
      </c>
      <c r="AD6" s="36">
        <f t="shared" si="4"/>
        <v>106.55</v>
      </c>
      <c r="AE6" s="36">
        <f t="shared" si="4"/>
        <v>110.01</v>
      </c>
      <c r="AF6" s="36">
        <f t="shared" si="4"/>
        <v>111.21</v>
      </c>
      <c r="AG6" s="36">
        <f t="shared" si="4"/>
        <v>111.71</v>
      </c>
      <c r="AH6" s="35" t="str">
        <f>IF(AH7="","",IF(AH7="-","【-】","【"&amp;SUBSTITUTE(TEXT(AH7,"#,##0.00"),"-","△")&amp;"】"))</f>
        <v>【114.35】</v>
      </c>
      <c r="AI6" s="35">
        <f>IF(AI7="",NA(),AI7)</f>
        <v>0</v>
      </c>
      <c r="AJ6" s="35">
        <f t="shared" ref="AJ6:AR6" si="5">IF(AJ7="",NA(),AJ7)</f>
        <v>0</v>
      </c>
      <c r="AK6" s="35">
        <f t="shared" si="5"/>
        <v>0</v>
      </c>
      <c r="AL6" s="35">
        <f t="shared" si="5"/>
        <v>0</v>
      </c>
      <c r="AM6" s="35">
        <f t="shared" si="5"/>
        <v>0</v>
      </c>
      <c r="AN6" s="36">
        <f t="shared" si="5"/>
        <v>9.34</v>
      </c>
      <c r="AO6" s="36">
        <f t="shared" si="5"/>
        <v>9.56</v>
      </c>
      <c r="AP6" s="36">
        <f t="shared" si="5"/>
        <v>2.8</v>
      </c>
      <c r="AQ6" s="36">
        <f t="shared" si="5"/>
        <v>1.93</v>
      </c>
      <c r="AR6" s="36">
        <f t="shared" si="5"/>
        <v>1.72</v>
      </c>
      <c r="AS6" s="35" t="str">
        <f>IF(AS7="","",IF(AS7="-","【-】","【"&amp;SUBSTITUTE(TEXT(AS7,"#,##0.00"),"-","△")&amp;"】"))</f>
        <v>【0.79】</v>
      </c>
      <c r="AT6" s="36">
        <f>IF(AT7="",NA(),AT7)</f>
        <v>627.77</v>
      </c>
      <c r="AU6" s="36">
        <f t="shared" ref="AU6:BC6" si="6">IF(AU7="",NA(),AU7)</f>
        <v>763.95</v>
      </c>
      <c r="AV6" s="36">
        <f t="shared" si="6"/>
        <v>187.7</v>
      </c>
      <c r="AW6" s="36">
        <f t="shared" si="6"/>
        <v>189.41</v>
      </c>
      <c r="AX6" s="36">
        <f t="shared" si="6"/>
        <v>160.11000000000001</v>
      </c>
      <c r="AY6" s="36">
        <f t="shared" si="6"/>
        <v>915.5</v>
      </c>
      <c r="AZ6" s="36">
        <f t="shared" si="6"/>
        <v>963.24</v>
      </c>
      <c r="BA6" s="36">
        <f t="shared" si="6"/>
        <v>381.53</v>
      </c>
      <c r="BB6" s="36">
        <f t="shared" si="6"/>
        <v>391.54</v>
      </c>
      <c r="BC6" s="36">
        <f t="shared" si="6"/>
        <v>384.34</v>
      </c>
      <c r="BD6" s="35" t="str">
        <f>IF(BD7="","",IF(BD7="-","【-】","【"&amp;SUBSTITUTE(TEXT(BD7,"#,##0.00"),"-","△")&amp;"】"))</f>
        <v>【262.87】</v>
      </c>
      <c r="BE6" s="36">
        <f>IF(BE7="",NA(),BE7)</f>
        <v>862.94</v>
      </c>
      <c r="BF6" s="36">
        <f t="shared" ref="BF6:BN6" si="7">IF(BF7="",NA(),BF7)</f>
        <v>819.05</v>
      </c>
      <c r="BG6" s="36">
        <f t="shared" si="7"/>
        <v>822.84</v>
      </c>
      <c r="BH6" s="36">
        <f t="shared" si="7"/>
        <v>795.96</v>
      </c>
      <c r="BI6" s="36">
        <f t="shared" si="7"/>
        <v>795.71</v>
      </c>
      <c r="BJ6" s="36">
        <f t="shared" si="7"/>
        <v>404.78</v>
      </c>
      <c r="BK6" s="36">
        <f t="shared" si="7"/>
        <v>400.38</v>
      </c>
      <c r="BL6" s="36">
        <f t="shared" si="7"/>
        <v>393.27</v>
      </c>
      <c r="BM6" s="36">
        <f t="shared" si="7"/>
        <v>386.97</v>
      </c>
      <c r="BN6" s="36">
        <f t="shared" si="7"/>
        <v>380.58</v>
      </c>
      <c r="BO6" s="35" t="str">
        <f>IF(BO7="","",IF(BO7="-","【-】","【"&amp;SUBSTITUTE(TEXT(BO7,"#,##0.00"),"-","△")&amp;"】"))</f>
        <v>【270.87】</v>
      </c>
      <c r="BP6" s="36">
        <f>IF(BP7="",NA(),BP7)</f>
        <v>80.010000000000005</v>
      </c>
      <c r="BQ6" s="36">
        <f t="shared" ref="BQ6:BY6" si="8">IF(BQ7="",NA(),BQ7)</f>
        <v>83.29</v>
      </c>
      <c r="BR6" s="36">
        <f t="shared" si="8"/>
        <v>82.95</v>
      </c>
      <c r="BS6" s="36">
        <f t="shared" si="8"/>
        <v>92.07</v>
      </c>
      <c r="BT6" s="36">
        <f t="shared" si="8"/>
        <v>88.36</v>
      </c>
      <c r="BU6" s="36">
        <f t="shared" si="8"/>
        <v>98.07</v>
      </c>
      <c r="BV6" s="36">
        <f t="shared" si="8"/>
        <v>96.56</v>
      </c>
      <c r="BW6" s="36">
        <f t="shared" si="8"/>
        <v>100.47</v>
      </c>
      <c r="BX6" s="36">
        <f t="shared" si="8"/>
        <v>101.72</v>
      </c>
      <c r="BY6" s="36">
        <f t="shared" si="8"/>
        <v>102.38</v>
      </c>
      <c r="BZ6" s="35" t="str">
        <f>IF(BZ7="","",IF(BZ7="-","【-】","【"&amp;SUBSTITUTE(TEXT(BZ7,"#,##0.00"),"-","△")&amp;"】"))</f>
        <v>【105.59】</v>
      </c>
      <c r="CA6" s="36">
        <f>IF(CA7="",NA(),CA7)</f>
        <v>270.94</v>
      </c>
      <c r="CB6" s="36">
        <f t="shared" ref="CB6:CJ6" si="9">IF(CB7="",NA(),CB7)</f>
        <v>260.39999999999998</v>
      </c>
      <c r="CC6" s="36">
        <f t="shared" si="9"/>
        <v>261.83</v>
      </c>
      <c r="CD6" s="36">
        <f t="shared" si="9"/>
        <v>255.63</v>
      </c>
      <c r="CE6" s="36">
        <f t="shared" si="9"/>
        <v>271.69</v>
      </c>
      <c r="CF6" s="36">
        <f t="shared" si="9"/>
        <v>172.26</v>
      </c>
      <c r="CG6" s="36">
        <f t="shared" si="9"/>
        <v>177.14</v>
      </c>
      <c r="CH6" s="36">
        <f t="shared" si="9"/>
        <v>169.82</v>
      </c>
      <c r="CI6" s="36">
        <f t="shared" si="9"/>
        <v>168.2</v>
      </c>
      <c r="CJ6" s="36">
        <f t="shared" si="9"/>
        <v>168.67</v>
      </c>
      <c r="CK6" s="35" t="str">
        <f>IF(CK7="","",IF(CK7="-","【-】","【"&amp;SUBSTITUTE(TEXT(CK7,"#,##0.00"),"-","△")&amp;"】"))</f>
        <v>【163.27】</v>
      </c>
      <c r="CL6" s="36">
        <f>IF(CL7="",NA(),CL7)</f>
        <v>49.57</v>
      </c>
      <c r="CM6" s="36">
        <f t="shared" ref="CM6:CU6" si="10">IF(CM7="",NA(),CM7)</f>
        <v>50.85</v>
      </c>
      <c r="CN6" s="36">
        <f t="shared" si="10"/>
        <v>50.96</v>
      </c>
      <c r="CO6" s="36">
        <f t="shared" si="10"/>
        <v>51.02</v>
      </c>
      <c r="CP6" s="36">
        <f t="shared" si="10"/>
        <v>50.48</v>
      </c>
      <c r="CQ6" s="36">
        <f t="shared" si="10"/>
        <v>55.68</v>
      </c>
      <c r="CR6" s="36">
        <f t="shared" si="10"/>
        <v>55.64</v>
      </c>
      <c r="CS6" s="36">
        <f t="shared" si="10"/>
        <v>55.13</v>
      </c>
      <c r="CT6" s="36">
        <f t="shared" si="10"/>
        <v>54.77</v>
      </c>
      <c r="CU6" s="36">
        <f t="shared" si="10"/>
        <v>54.92</v>
      </c>
      <c r="CV6" s="35" t="str">
        <f>IF(CV7="","",IF(CV7="-","【-】","【"&amp;SUBSTITUTE(TEXT(CV7,"#,##0.00"),"-","△")&amp;"】"))</f>
        <v>【59.94】</v>
      </c>
      <c r="CW6" s="36">
        <f>IF(CW7="",NA(),CW7)</f>
        <v>81.62</v>
      </c>
      <c r="CX6" s="36">
        <f t="shared" ref="CX6:DF6" si="11">IF(CX7="",NA(),CX7)</f>
        <v>81.25</v>
      </c>
      <c r="CY6" s="36">
        <f t="shared" si="11"/>
        <v>81.239999999999995</v>
      </c>
      <c r="CZ6" s="36">
        <f t="shared" si="11"/>
        <v>80.459999999999994</v>
      </c>
      <c r="DA6" s="36">
        <f t="shared" si="11"/>
        <v>80.41</v>
      </c>
      <c r="DB6" s="36">
        <f t="shared" si="11"/>
        <v>83.18</v>
      </c>
      <c r="DC6" s="36">
        <f t="shared" si="11"/>
        <v>83.09</v>
      </c>
      <c r="DD6" s="36">
        <f t="shared" si="11"/>
        <v>83</v>
      </c>
      <c r="DE6" s="36">
        <f t="shared" si="11"/>
        <v>82.89</v>
      </c>
      <c r="DF6" s="36">
        <f t="shared" si="11"/>
        <v>82.66</v>
      </c>
      <c r="DG6" s="35" t="str">
        <f>IF(DG7="","",IF(DG7="-","【-】","【"&amp;SUBSTITUTE(TEXT(DG7,"#,##0.00"),"-","△")&amp;"】"))</f>
        <v>【90.22】</v>
      </c>
      <c r="DH6" s="36">
        <f>IF(DH7="",NA(),DH7)</f>
        <v>39.22</v>
      </c>
      <c r="DI6" s="36">
        <f t="shared" ref="DI6:DQ6" si="12">IF(DI7="",NA(),DI7)</f>
        <v>40.18</v>
      </c>
      <c r="DJ6" s="36">
        <f t="shared" si="12"/>
        <v>40.909999999999997</v>
      </c>
      <c r="DK6" s="36">
        <f t="shared" si="12"/>
        <v>41.57</v>
      </c>
      <c r="DL6" s="36">
        <f t="shared" si="12"/>
        <v>43.06</v>
      </c>
      <c r="DM6" s="36">
        <f t="shared" si="12"/>
        <v>38.07</v>
      </c>
      <c r="DN6" s="36">
        <f t="shared" si="12"/>
        <v>39.06</v>
      </c>
      <c r="DO6" s="36">
        <f t="shared" si="12"/>
        <v>46.66</v>
      </c>
      <c r="DP6" s="36">
        <f t="shared" si="12"/>
        <v>47.46</v>
      </c>
      <c r="DQ6" s="36">
        <f t="shared" si="12"/>
        <v>48.49</v>
      </c>
      <c r="DR6" s="35" t="str">
        <f>IF(DR7="","",IF(DR7="-","【-】","【"&amp;SUBSTITUTE(TEXT(DR7,"#,##0.00"),"-","△")&amp;"】"))</f>
        <v>【47.91】</v>
      </c>
      <c r="DS6" s="36">
        <f>IF(DS7="",NA(),DS7)</f>
        <v>24.09</v>
      </c>
      <c r="DT6" s="36">
        <f t="shared" ref="DT6:EB6" si="13">IF(DT7="",NA(),DT7)</f>
        <v>23.18</v>
      </c>
      <c r="DU6" s="36">
        <f t="shared" si="13"/>
        <v>21.83</v>
      </c>
      <c r="DV6" s="36">
        <f t="shared" si="13"/>
        <v>12.22</v>
      </c>
      <c r="DW6" s="36">
        <f t="shared" si="13"/>
        <v>12.12</v>
      </c>
      <c r="DX6" s="36">
        <f t="shared" si="13"/>
        <v>7.73</v>
      </c>
      <c r="DY6" s="36">
        <f t="shared" si="13"/>
        <v>8.8699999999999992</v>
      </c>
      <c r="DZ6" s="36">
        <f t="shared" si="13"/>
        <v>9.85</v>
      </c>
      <c r="EA6" s="36">
        <f t="shared" si="13"/>
        <v>9.7100000000000009</v>
      </c>
      <c r="EB6" s="36">
        <f t="shared" si="13"/>
        <v>12.79</v>
      </c>
      <c r="EC6" s="35" t="str">
        <f>IF(EC7="","",IF(EC7="-","【-】","【"&amp;SUBSTITUTE(TEXT(EC7,"#,##0.00"),"-","△")&amp;"】"))</f>
        <v>【15.00】</v>
      </c>
      <c r="ED6" s="36">
        <f>IF(ED7="",NA(),ED7)</f>
        <v>1.1399999999999999</v>
      </c>
      <c r="EE6" s="36">
        <f t="shared" ref="EE6:EM6" si="14">IF(EE7="",NA(),EE7)</f>
        <v>1.23</v>
      </c>
      <c r="EF6" s="36">
        <f t="shared" si="14"/>
        <v>1.98</v>
      </c>
      <c r="EG6" s="36">
        <f t="shared" si="14"/>
        <v>0.89</v>
      </c>
      <c r="EH6" s="36">
        <f t="shared" si="14"/>
        <v>0.66</v>
      </c>
      <c r="EI6" s="36">
        <f t="shared" si="14"/>
        <v>0.67</v>
      </c>
      <c r="EJ6" s="36">
        <f t="shared" si="14"/>
        <v>0.67</v>
      </c>
      <c r="EK6" s="36">
        <f t="shared" si="14"/>
        <v>0.66</v>
      </c>
      <c r="EL6" s="36">
        <f t="shared" si="14"/>
        <v>0.99</v>
      </c>
      <c r="EM6" s="36">
        <f t="shared" si="14"/>
        <v>0.71</v>
      </c>
      <c r="EN6" s="35" t="str">
        <f>IF(EN7="","",IF(EN7="-","【-】","【"&amp;SUBSTITUTE(TEXT(EN7,"#,##0.00"),"-","△")&amp;"】"))</f>
        <v>【0.76】</v>
      </c>
    </row>
    <row r="7" spans="1:144" s="37" customFormat="1">
      <c r="A7" s="29"/>
      <c r="B7" s="38">
        <v>2016</v>
      </c>
      <c r="C7" s="38">
        <v>72117</v>
      </c>
      <c r="D7" s="38">
        <v>46</v>
      </c>
      <c r="E7" s="38">
        <v>1</v>
      </c>
      <c r="F7" s="38">
        <v>0</v>
      </c>
      <c r="G7" s="38">
        <v>1</v>
      </c>
      <c r="H7" s="38" t="s">
        <v>105</v>
      </c>
      <c r="I7" s="38" t="s">
        <v>106</v>
      </c>
      <c r="J7" s="38" t="s">
        <v>107</v>
      </c>
      <c r="K7" s="38" t="s">
        <v>108</v>
      </c>
      <c r="L7" s="38" t="s">
        <v>109</v>
      </c>
      <c r="M7" s="38"/>
      <c r="N7" s="39" t="s">
        <v>110</v>
      </c>
      <c r="O7" s="39">
        <v>47.81</v>
      </c>
      <c r="P7" s="39">
        <v>54.58</v>
      </c>
      <c r="Q7" s="39">
        <v>4450</v>
      </c>
      <c r="R7" s="39">
        <v>38280</v>
      </c>
      <c r="S7" s="39">
        <v>458.33</v>
      </c>
      <c r="T7" s="39">
        <v>83.52</v>
      </c>
      <c r="U7" s="39">
        <v>20791</v>
      </c>
      <c r="V7" s="39">
        <v>122.59</v>
      </c>
      <c r="W7" s="39">
        <v>169.6</v>
      </c>
      <c r="X7" s="39">
        <v>100.26</v>
      </c>
      <c r="Y7" s="39">
        <v>101.46</v>
      </c>
      <c r="Z7" s="39">
        <v>102.15</v>
      </c>
      <c r="AA7" s="39">
        <v>103.25</v>
      </c>
      <c r="AB7" s="39">
        <v>105.32</v>
      </c>
      <c r="AC7" s="39">
        <v>107.57</v>
      </c>
      <c r="AD7" s="39">
        <v>106.55</v>
      </c>
      <c r="AE7" s="39">
        <v>110.01</v>
      </c>
      <c r="AF7" s="39">
        <v>111.21</v>
      </c>
      <c r="AG7" s="39">
        <v>111.71</v>
      </c>
      <c r="AH7" s="39">
        <v>114.35</v>
      </c>
      <c r="AI7" s="39">
        <v>0</v>
      </c>
      <c r="AJ7" s="39">
        <v>0</v>
      </c>
      <c r="AK7" s="39">
        <v>0</v>
      </c>
      <c r="AL7" s="39">
        <v>0</v>
      </c>
      <c r="AM7" s="39">
        <v>0</v>
      </c>
      <c r="AN7" s="39">
        <v>9.34</v>
      </c>
      <c r="AO7" s="39">
        <v>9.56</v>
      </c>
      <c r="AP7" s="39">
        <v>2.8</v>
      </c>
      <c r="AQ7" s="39">
        <v>1.93</v>
      </c>
      <c r="AR7" s="39">
        <v>1.72</v>
      </c>
      <c r="AS7" s="39">
        <v>0.79</v>
      </c>
      <c r="AT7" s="39">
        <v>627.77</v>
      </c>
      <c r="AU7" s="39">
        <v>763.95</v>
      </c>
      <c r="AV7" s="39">
        <v>187.7</v>
      </c>
      <c r="AW7" s="39">
        <v>189.41</v>
      </c>
      <c r="AX7" s="39">
        <v>160.11000000000001</v>
      </c>
      <c r="AY7" s="39">
        <v>915.5</v>
      </c>
      <c r="AZ7" s="39">
        <v>963.24</v>
      </c>
      <c r="BA7" s="39">
        <v>381.53</v>
      </c>
      <c r="BB7" s="39">
        <v>391.54</v>
      </c>
      <c r="BC7" s="39">
        <v>384.34</v>
      </c>
      <c r="BD7" s="39">
        <v>262.87</v>
      </c>
      <c r="BE7" s="39">
        <v>862.94</v>
      </c>
      <c r="BF7" s="39">
        <v>819.05</v>
      </c>
      <c r="BG7" s="39">
        <v>822.84</v>
      </c>
      <c r="BH7" s="39">
        <v>795.96</v>
      </c>
      <c r="BI7" s="39">
        <v>795.71</v>
      </c>
      <c r="BJ7" s="39">
        <v>404.78</v>
      </c>
      <c r="BK7" s="39">
        <v>400.38</v>
      </c>
      <c r="BL7" s="39">
        <v>393.27</v>
      </c>
      <c r="BM7" s="39">
        <v>386.97</v>
      </c>
      <c r="BN7" s="39">
        <v>380.58</v>
      </c>
      <c r="BO7" s="39">
        <v>270.87</v>
      </c>
      <c r="BP7" s="39">
        <v>80.010000000000005</v>
      </c>
      <c r="BQ7" s="39">
        <v>83.29</v>
      </c>
      <c r="BR7" s="39">
        <v>82.95</v>
      </c>
      <c r="BS7" s="39">
        <v>92.07</v>
      </c>
      <c r="BT7" s="39">
        <v>88.36</v>
      </c>
      <c r="BU7" s="39">
        <v>98.07</v>
      </c>
      <c r="BV7" s="39">
        <v>96.56</v>
      </c>
      <c r="BW7" s="39">
        <v>100.47</v>
      </c>
      <c r="BX7" s="39">
        <v>101.72</v>
      </c>
      <c r="BY7" s="39">
        <v>102.38</v>
      </c>
      <c r="BZ7" s="39">
        <v>105.59</v>
      </c>
      <c r="CA7" s="39">
        <v>270.94</v>
      </c>
      <c r="CB7" s="39">
        <v>260.39999999999998</v>
      </c>
      <c r="CC7" s="39">
        <v>261.83</v>
      </c>
      <c r="CD7" s="39">
        <v>255.63</v>
      </c>
      <c r="CE7" s="39">
        <v>271.69</v>
      </c>
      <c r="CF7" s="39">
        <v>172.26</v>
      </c>
      <c r="CG7" s="39">
        <v>177.14</v>
      </c>
      <c r="CH7" s="39">
        <v>169.82</v>
      </c>
      <c r="CI7" s="39">
        <v>168.2</v>
      </c>
      <c r="CJ7" s="39">
        <v>168.67</v>
      </c>
      <c r="CK7" s="39">
        <v>163.27000000000001</v>
      </c>
      <c r="CL7" s="39">
        <v>49.57</v>
      </c>
      <c r="CM7" s="39">
        <v>50.85</v>
      </c>
      <c r="CN7" s="39">
        <v>50.96</v>
      </c>
      <c r="CO7" s="39">
        <v>51.02</v>
      </c>
      <c r="CP7" s="39">
        <v>50.48</v>
      </c>
      <c r="CQ7" s="39">
        <v>55.68</v>
      </c>
      <c r="CR7" s="39">
        <v>55.64</v>
      </c>
      <c r="CS7" s="39">
        <v>55.13</v>
      </c>
      <c r="CT7" s="39">
        <v>54.77</v>
      </c>
      <c r="CU7" s="39">
        <v>54.92</v>
      </c>
      <c r="CV7" s="39">
        <v>59.94</v>
      </c>
      <c r="CW7" s="39">
        <v>81.62</v>
      </c>
      <c r="CX7" s="39">
        <v>81.25</v>
      </c>
      <c r="CY7" s="39">
        <v>81.239999999999995</v>
      </c>
      <c r="CZ7" s="39">
        <v>80.459999999999994</v>
      </c>
      <c r="DA7" s="39">
        <v>80.41</v>
      </c>
      <c r="DB7" s="39">
        <v>83.18</v>
      </c>
      <c r="DC7" s="39">
        <v>83.09</v>
      </c>
      <c r="DD7" s="39">
        <v>83</v>
      </c>
      <c r="DE7" s="39">
        <v>82.89</v>
      </c>
      <c r="DF7" s="39">
        <v>82.66</v>
      </c>
      <c r="DG7" s="39">
        <v>90.22</v>
      </c>
      <c r="DH7" s="39">
        <v>39.22</v>
      </c>
      <c r="DI7" s="39">
        <v>40.18</v>
      </c>
      <c r="DJ7" s="39">
        <v>40.909999999999997</v>
      </c>
      <c r="DK7" s="39">
        <v>41.57</v>
      </c>
      <c r="DL7" s="39">
        <v>43.06</v>
      </c>
      <c r="DM7" s="39">
        <v>38.07</v>
      </c>
      <c r="DN7" s="39">
        <v>39.06</v>
      </c>
      <c r="DO7" s="39">
        <v>46.66</v>
      </c>
      <c r="DP7" s="39">
        <v>47.46</v>
      </c>
      <c r="DQ7" s="39">
        <v>48.49</v>
      </c>
      <c r="DR7" s="39">
        <v>47.91</v>
      </c>
      <c r="DS7" s="39">
        <v>24.09</v>
      </c>
      <c r="DT7" s="39">
        <v>23.18</v>
      </c>
      <c r="DU7" s="39">
        <v>21.83</v>
      </c>
      <c r="DV7" s="39">
        <v>12.22</v>
      </c>
      <c r="DW7" s="39">
        <v>12.12</v>
      </c>
      <c r="DX7" s="39">
        <v>7.73</v>
      </c>
      <c r="DY7" s="39">
        <v>8.8699999999999992</v>
      </c>
      <c r="DZ7" s="39">
        <v>9.85</v>
      </c>
      <c r="EA7" s="39">
        <v>9.7100000000000009</v>
      </c>
      <c r="EB7" s="39">
        <v>12.79</v>
      </c>
      <c r="EC7" s="39">
        <v>15</v>
      </c>
      <c r="ED7" s="39">
        <v>1.1399999999999999</v>
      </c>
      <c r="EE7" s="39">
        <v>1.23</v>
      </c>
      <c r="EF7" s="39">
        <v>1.98</v>
      </c>
      <c r="EG7" s="39">
        <v>0.89</v>
      </c>
      <c r="EH7" s="39">
        <v>0.66</v>
      </c>
      <c r="EI7" s="39">
        <v>0.67</v>
      </c>
      <c r="EJ7" s="39">
        <v>0.67</v>
      </c>
      <c r="EK7" s="39">
        <v>0.66</v>
      </c>
      <c r="EL7" s="39">
        <v>0.99</v>
      </c>
      <c r="EM7" s="39">
        <v>0.71</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箭内正和</cp:lastModifiedBy>
  <cp:lastPrinted>2018-02-07T04:38:36Z</cp:lastPrinted>
  <dcterms:created xsi:type="dcterms:W3CDTF">2017-12-25T01:22:53Z</dcterms:created>
  <dcterms:modified xsi:type="dcterms:W3CDTF">2018-02-07T04:38:37Z</dcterms:modified>
  <cp:category/>
</cp:coreProperties>
</file>