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経営課\01水道係\H29完結文書\庶務(庁内回答・庁舎・契約等）\庁内照会回答関係\企画財政課照会回答\経営比較分析表\H29回答(上水道）\"/>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<sst xmlns="http://schemas.openxmlformats.org/spreadsheetml/2006/main" count="232" uniqueCount="120">
  <si>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</si>
  <si>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</si>
  <si>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</si>
  <si>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</si>
  <si>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</si>
  <si>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</si>
  <si>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</si>
  <si>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</si>
  <si>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</si>
  <si>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</si>
  <si>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</si>
  <si>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</si>
  <si>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</si>
  <si>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</si>
  <si>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</si>
  <si>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</si>
  <si>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</si>
  <si>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</si>
  <si>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</si>
  <si>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</si>
  <si>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</si>
  <si>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</si>
  <si>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</si>
  <si>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</si>
  <si>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</si>
  <si>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</si>
  <si>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</si>
  <si>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</si>
  <si>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</si>
  <si>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</si>
  <si>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</si>
  <si>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</si>
  <si>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</si>
  <si>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</si>
  <si>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</si>
  <si>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</si>
  <si>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</si>
  <si>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</si>
  <si>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</si>
  <si>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</si>
  <si>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</si>
  <si>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</si>
  <si>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</si>
  <si>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</si>
  <si>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</si>
  <si>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</si>
  <si>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</si>
  <si>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</si>
  <si>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</si>
  <si>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</si>
  <si>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</si>
  <si>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</si>
  <si>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</si>
  <si>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</si>
  <si>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</si>
  <si>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</si>
  <si>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</si>
  <si>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</si>
  <si>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</si>
  <si>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</si>
  <si>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</si>
  <si>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</si>
  <si>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</si>
  <si>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</si>
  <si>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</si>
  <si>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</si>
  <si>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</si>
  <si>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</si>
  <si>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</si>
  <si>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</si>
  <si>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</si>
  <si>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</si>
  <si>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</si>
  <si>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</si>
  <si>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</si>
  <si>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</si>
  <si>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</si>
  <si>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</si>
  <si>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</si>
  <si>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</si>
  <si>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</si>
  <si>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</si>
  <si>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</si>
  <si>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</si>
  <si>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</si>
  <si>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</si>
  <si>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</si>
  <si>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</si>
  <si>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</si>
  <si>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</si>
  <si>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</si>
  <si>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</si>
  <si>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</si>
  <si>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</si>
  <si>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</si>
  <si>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</si>
  <si>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</si>
  <si>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</si>
  <si>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</si>
  <si>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</si>
  <si>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</si>
  <si>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</si>
  <si>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</si>
  <si>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</si>
  <si>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</si>
  <si>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須賀川市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</si>
  <si>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</si>
  <si>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</si>
  <si>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</si>
  <si>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</si>
  <si>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</si>
  <si>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</si>
  <si>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</si>
  <si>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</si>
  <si>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</si>
  <si>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</si>
  <si>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</si>
  <si>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 経常収支比率
　比率は100％以上を維持しており良好であるが、今後は収益の減少や費用の増加が見込まれることから、収益の確保と費用の削減に努める必要がある。
② 累積欠損金比率
　欠損金は発生していないため比率は0％である。
③ 流動比率
　比率は200％以上を維持しており良好であるが、前年度に比べ約50P減少している。浄水場改築事業に伴う支出(未払金)の増加が要因と考えられる。
④ 企業債残高対給水収益比率
　H25から比率は増加の傾向にある。これは、浄水場改築事業に伴い企業債発行額が増加しているためである。今後も比率は増加傾向となる見込みであるが、重要施設の改築であるため、適切な企業債の発行に努めることとする。
⑤ 料金回収率
　率は100％以上を維持しており、現在は適切な水準であると考えられる。
⑥ 給水原価
　過去5年間の給水原価は、200円前後で推移しており、類似団体平均値を約40円上回っている。今後も費用の削減に努める必要がある。
⑦ 施設利用率
　率はH26に落ち込んだが、給水件数の増加により給水量が微増傾向であるため、回復傾向にある。
⑧ 有収率
　率は90％以上で推移しており、また類似団体平均値より高い水準であり、良好であると考えられる。</t>
    <rPh sb="17" eb="19">
      <t>イジョウ</t>
    </rPh>
    <rPh sb="20" eb="22">
      <t>イジ</t>
    </rPh>
    <rPh sb="26" eb="28">
      <t>リョウコウ</t>
    </rPh>
    <rPh sb="33" eb="35">
      <t>コンゴ</t>
    </rPh>
    <rPh sb="36" eb="38">
      <t>シュウエキ</t>
    </rPh>
    <rPh sb="39" eb="41">
      <t>ゲンショウ</t>
    </rPh>
    <rPh sb="42" eb="44">
      <t>ヒヨウ</t>
    </rPh>
    <rPh sb="45" eb="46">
      <t>ゾウ</t>
    </rPh>
    <rPh sb="46" eb="47">
      <t>カ</t>
    </rPh>
    <rPh sb="48" eb="50">
      <t>ミコ</t>
    </rPh>
    <rPh sb="58" eb="60">
      <t>シュウエキ</t>
    </rPh>
    <rPh sb="61" eb="63">
      <t>カクホ</t>
    </rPh>
    <rPh sb="64" eb="66">
      <t>ヒヨウ</t>
    </rPh>
    <rPh sb="67" eb="69">
      <t>サクゲン</t>
    </rPh>
    <rPh sb="70" eb="71">
      <t>ツト</t>
    </rPh>
    <rPh sb="73" eb="75">
      <t>ヒツヨウ</t>
    </rPh>
    <rPh sb="132" eb="134">
      <t>イジ</t>
    </rPh>
    <rPh sb="138" eb="140">
      <t>リョウコウ</t>
    </rPh>
    <rPh sb="145" eb="148">
      <t>ゼンネンド</t>
    </rPh>
    <rPh sb="149" eb="150">
      <t>クラ</t>
    </rPh>
    <rPh sb="151" eb="152">
      <t>ヤク</t>
    </rPh>
    <rPh sb="155" eb="157">
      <t>ゲンショウ</t>
    </rPh>
    <rPh sb="162" eb="165">
      <t>ジョウスイジョウ</t>
    </rPh>
    <rPh sb="165" eb="167">
      <t>カイチク</t>
    </rPh>
    <rPh sb="167" eb="169">
      <t>ジギョウ</t>
    </rPh>
    <rPh sb="170" eb="171">
      <t>トモナ</t>
    </rPh>
    <rPh sb="172" eb="174">
      <t>シシュツ</t>
    </rPh>
    <rPh sb="175" eb="176">
      <t>ミ</t>
    </rPh>
    <rPh sb="176" eb="177">
      <t>バラ</t>
    </rPh>
    <rPh sb="177" eb="178">
      <t>キン</t>
    </rPh>
    <rPh sb="180" eb="182">
      <t>ゾウカ</t>
    </rPh>
    <rPh sb="183" eb="185">
      <t>ヨウイン</t>
    </rPh>
    <rPh sb="186" eb="187">
      <t>カンガ</t>
    </rPh>
    <rPh sb="217" eb="219">
      <t>ゾウカ</t>
    </rPh>
    <rPh sb="243" eb="245">
      <t>ハッコウ</t>
    </rPh>
    <rPh sb="259" eb="261">
      <t>コンゴ</t>
    </rPh>
    <rPh sb="262" eb="264">
      <t>ヒリツ</t>
    </rPh>
    <rPh sb="265" eb="267">
      <t>ゾウカ</t>
    </rPh>
    <rPh sb="267" eb="269">
      <t>ケイコウ</t>
    </rPh>
    <rPh sb="272" eb="274">
      <t>ミコ</t>
    </rPh>
    <rPh sb="280" eb="282">
      <t>ジュウヨウ</t>
    </rPh>
    <rPh sb="282" eb="284">
      <t>シセツ</t>
    </rPh>
    <rPh sb="285" eb="287">
      <t>カイチク</t>
    </rPh>
    <rPh sb="293" eb="295">
      <t>テキセツ</t>
    </rPh>
    <rPh sb="296" eb="298">
      <t>キギョウ</t>
    </rPh>
    <rPh sb="298" eb="299">
      <t>サイ</t>
    </rPh>
    <rPh sb="300" eb="302">
      <t>ハッコウ</t>
    </rPh>
    <rPh sb="303" eb="304">
      <t>ツト</t>
    </rPh>
    <rPh sb="328" eb="330">
      <t>イジョウ</t>
    </rPh>
    <rPh sb="331" eb="333">
      <t>イジ</t>
    </rPh>
    <rPh sb="338" eb="340">
      <t>ゲンザイ</t>
    </rPh>
    <rPh sb="341" eb="343">
      <t>テキセツ</t>
    </rPh>
    <rPh sb="344" eb="346">
      <t>スイジュン</t>
    </rPh>
    <rPh sb="350" eb="351">
      <t>カンガ</t>
    </rPh>
    <rPh sb="365" eb="367">
      <t>カコ</t>
    </rPh>
    <rPh sb="368" eb="369">
      <t>ネン</t>
    </rPh>
    <rPh sb="369" eb="370">
      <t>カン</t>
    </rPh>
    <rPh sb="391" eb="393">
      <t>ルイジ</t>
    </rPh>
    <rPh sb="393" eb="395">
      <t>ダンタイ</t>
    </rPh>
    <rPh sb="410" eb="412">
      <t>コンゴ</t>
    </rPh>
    <rPh sb="413" eb="415">
      <t>ヒヨウ</t>
    </rPh>
    <rPh sb="416" eb="418">
      <t>サクゲン</t>
    </rPh>
    <rPh sb="419" eb="420">
      <t>ツト</t>
    </rPh>
    <rPh sb="422" eb="424">
      <t>ヒツヨウ</t>
    </rPh>
    <rPh sb="438" eb="439">
      <t>リツ</t>
    </rPh>
    <rPh sb="444" eb="445">
      <t>オ</t>
    </rPh>
    <rPh sb="446" eb="447">
      <t>コ</t>
    </rPh>
    <rPh sb="451" eb="453">
      <t>キュウスイ</t>
    </rPh>
    <rPh sb="453" eb="455">
      <t>ケンスウ</t>
    </rPh>
    <rPh sb="456" eb="458">
      <t>ゾウカ</t>
    </rPh>
    <rPh sb="461" eb="463">
      <t>キュウスイ</t>
    </rPh>
    <rPh sb="465" eb="467">
      <t>ビゾウ</t>
    </rPh>
    <rPh sb="475" eb="477">
      <t>カイフク</t>
    </rPh>
    <rPh sb="508" eb="510">
      <t>ルイジ</t>
    </rPh>
    <rPh sb="510" eb="512">
      <t>ダンタイ</t>
    </rPh>
    <rPh sb="512" eb="514">
      <t>ヘイキン</t>
    </rPh>
    <rPh sb="514" eb="515">
      <t>チ</t>
    </rPh>
    <rPh sb="517" eb="518">
      <t>タカ</t>
    </rPh>
    <rPh sb="519" eb="521">
      <t>スイジュン</t>
    </rPh>
    <rPh sb="525" eb="527">
      <t>リョウコウ</t>
    </rPh>
    <rPh sb="531" eb="532">
      <t>カンガ</t>
    </rPh>
    <phoneticPr fontId="4"/>
  </si>
  <si>
    <t>① 有形固定資産減価償却率
  比率や傾向は類似団体平均値と同程度の水準で推移しており、資産の老朽化が徐々に進んでいる。現在、浄水場の改築に取り組んでおり、今後の比率上昇は抑えられると考えている。
② 管路経年化率
　比率は上昇傾向からH28は横ばいとなっているが、管路の老朽化は徐々に進んでいる。今後も老朽管の更新を計画的に行うこととしている。
③ 管路更新率
　比率は約0.5%と低い水準で推移しており、管路更新ペースが長期化している。現在は、浄水場改築事業に投資が集中しているため、本事業完了後は管路の更新に係る投資を増加させることにより、管路の更新を行っていく考えである。</t>
    <rPh sb="2" eb="4">
      <t>ユウケイ</t>
    </rPh>
    <rPh sb="4" eb="6">
      <t>コテイ</t>
    </rPh>
    <rPh sb="6" eb="8">
      <t>シサン</t>
    </rPh>
    <rPh sb="8" eb="10">
      <t>ゲンカ</t>
    </rPh>
    <rPh sb="10" eb="12">
      <t>ショウキャク</t>
    </rPh>
    <rPh sb="12" eb="13">
      <t>リツ</t>
    </rPh>
    <rPh sb="16" eb="18">
      <t>ヒリツ</t>
    </rPh>
    <rPh sb="19" eb="21">
      <t>ケイコウ</t>
    </rPh>
    <rPh sb="22" eb="24">
      <t>ルイジ</t>
    </rPh>
    <rPh sb="24" eb="26">
      <t>ダンタイ</t>
    </rPh>
    <rPh sb="26" eb="28">
      <t>ヘイキン</t>
    </rPh>
    <rPh sb="28" eb="29">
      <t>チ</t>
    </rPh>
    <rPh sb="34" eb="36">
      <t>スイジュン</t>
    </rPh>
    <rPh sb="37" eb="39">
      <t>スイイ</t>
    </rPh>
    <rPh sb="44" eb="46">
      <t>シサン</t>
    </rPh>
    <rPh sb="47" eb="50">
      <t>ロウキュウカ</t>
    </rPh>
    <rPh sb="51" eb="53">
      <t>ジョジョ</t>
    </rPh>
    <rPh sb="54" eb="55">
      <t>スス</t>
    </rPh>
    <rPh sb="60" eb="62">
      <t>ゲンザイ</t>
    </rPh>
    <rPh sb="63" eb="66">
      <t>ジョウスイジョウ</t>
    </rPh>
    <rPh sb="67" eb="69">
      <t>カイチク</t>
    </rPh>
    <rPh sb="70" eb="71">
      <t>ト</t>
    </rPh>
    <rPh sb="72" eb="73">
      <t>ク</t>
    </rPh>
    <rPh sb="78" eb="80">
      <t>コンゴ</t>
    </rPh>
    <rPh sb="81" eb="83">
      <t>ヒリツ</t>
    </rPh>
    <rPh sb="83" eb="85">
      <t>ジョウショウ</t>
    </rPh>
    <rPh sb="92" eb="93">
      <t>カンガ</t>
    </rPh>
    <rPh sb="101" eb="103">
      <t>カンロ</t>
    </rPh>
    <rPh sb="103" eb="106">
      <t>ケイネンカ</t>
    </rPh>
    <rPh sb="106" eb="107">
      <t>リツ</t>
    </rPh>
    <rPh sb="109" eb="111">
      <t>ヒリツ</t>
    </rPh>
    <rPh sb="112" eb="114">
      <t>ジョウショウ</t>
    </rPh>
    <rPh sb="114" eb="116">
      <t>ケイコウ</t>
    </rPh>
    <rPh sb="122" eb="123">
      <t>ヨコ</t>
    </rPh>
    <rPh sb="133" eb="135">
      <t>カンロ</t>
    </rPh>
    <rPh sb="136" eb="139">
      <t>ロウキュウカ</t>
    </rPh>
    <rPh sb="140" eb="142">
      <t>ジョジョ</t>
    </rPh>
    <rPh sb="143" eb="144">
      <t>スス</t>
    </rPh>
    <rPh sb="149" eb="151">
      <t>コンゴ</t>
    </rPh>
    <rPh sb="152" eb="154">
      <t>ロウキュウ</t>
    </rPh>
    <rPh sb="154" eb="155">
      <t>カン</t>
    </rPh>
    <rPh sb="156" eb="158">
      <t>コウシン</t>
    </rPh>
    <rPh sb="159" eb="161">
      <t>ケイカク</t>
    </rPh>
    <rPh sb="161" eb="162">
      <t>テキ</t>
    </rPh>
    <rPh sb="163" eb="164">
      <t>オコナ</t>
    </rPh>
    <rPh sb="176" eb="178">
      <t>カンロ</t>
    </rPh>
    <rPh sb="178" eb="180">
      <t>コウシン</t>
    </rPh>
    <rPh sb="180" eb="181">
      <t>リツ</t>
    </rPh>
    <rPh sb="183" eb="185">
      <t>ヒリツ</t>
    </rPh>
    <rPh sb="186" eb="187">
      <t>ヤク</t>
    </rPh>
    <rPh sb="192" eb="193">
      <t>ヒク</t>
    </rPh>
    <rPh sb="194" eb="196">
      <t>スイジュン</t>
    </rPh>
    <rPh sb="197" eb="199">
      <t>スイイ</t>
    </rPh>
    <rPh sb="204" eb="206">
      <t>カンロ</t>
    </rPh>
    <rPh sb="206" eb="208">
      <t>コウシン</t>
    </rPh>
    <rPh sb="212" eb="215">
      <t>チョウキカ</t>
    </rPh>
    <rPh sb="220" eb="222">
      <t>ゲンザイ</t>
    </rPh>
    <rPh sb="224" eb="227">
      <t>ジョウスイジョウ</t>
    </rPh>
    <rPh sb="227" eb="229">
      <t>カイチク</t>
    </rPh>
    <rPh sb="229" eb="231">
      <t>ジギョウ</t>
    </rPh>
    <rPh sb="232" eb="234">
      <t>トウシ</t>
    </rPh>
    <rPh sb="235" eb="237">
      <t>シュウチュウ</t>
    </rPh>
    <rPh sb="244" eb="245">
      <t>ホン</t>
    </rPh>
    <rPh sb="245" eb="247">
      <t>ジギョウ</t>
    </rPh>
    <rPh sb="247" eb="249">
      <t>カンリョウ</t>
    </rPh>
    <rPh sb="249" eb="250">
      <t>ゴ</t>
    </rPh>
    <rPh sb="251" eb="253">
      <t>カンロ</t>
    </rPh>
    <rPh sb="254" eb="256">
      <t>コウシン</t>
    </rPh>
    <rPh sb="257" eb="258">
      <t>カカ</t>
    </rPh>
    <rPh sb="259" eb="261">
      <t>トウシ</t>
    </rPh>
    <rPh sb="262" eb="264">
      <t>ゾウカ</t>
    </rPh>
    <rPh sb="273" eb="275">
      <t>カンロ</t>
    </rPh>
    <rPh sb="276" eb="278">
      <t>コウシン</t>
    </rPh>
    <rPh sb="279" eb="280">
      <t>オコナ</t>
    </rPh>
    <rPh sb="284" eb="285">
      <t>カンガ</t>
    </rPh>
    <phoneticPr fontId="4"/>
  </si>
  <si>
    <t>　経営の健全性・効率性については、流動比率や施設利用率が類似団体平均値を下回っているものの、その他については概ね良好である。しかし、今後は人口減少に伴う給水収益の減少や施設更新に伴う減価償却費の増加など、事業経営は厳しくなると考えられる。これらの状況に対処するためには、費用の削減や収益の安定確保が不可欠である。このため、包括業務委託においてサービス向上を図ると共に、人件費を抑制するなど経営の効率化を進めながら料金水準を検討する必要がある。
　老朽化の状況については、各指標から施設の老朽化が徐々に進行している事や管路更新が進んでいない現状が読み取れる。老朽施設の更新を計画的に行うため、アセットマネジメントに基づき施設更新計画を具体化していく必要がある。</t>
    <rPh sb="1" eb="3">
      <t>ケイエイ</t>
    </rPh>
    <rPh sb="4" eb="7">
      <t>ケンゼンセイ</t>
    </rPh>
    <rPh sb="8" eb="10">
      <t>コウリツ</t>
    </rPh>
    <rPh sb="10" eb="11">
      <t>セイ</t>
    </rPh>
    <rPh sb="17" eb="19">
      <t>リュウドウ</t>
    </rPh>
    <rPh sb="19" eb="21">
      <t>ヒリツ</t>
    </rPh>
    <rPh sb="22" eb="24">
      <t>シセツ</t>
    </rPh>
    <rPh sb="24" eb="27">
      <t>リヨウリツ</t>
    </rPh>
    <rPh sb="28" eb="30">
      <t>ルイジ</t>
    </rPh>
    <rPh sb="30" eb="32">
      <t>ダンタイ</t>
    </rPh>
    <rPh sb="32" eb="34">
      <t>ヘイキン</t>
    </rPh>
    <rPh sb="34" eb="35">
      <t>チ</t>
    </rPh>
    <rPh sb="36" eb="38">
      <t>シタマワ</t>
    </rPh>
    <rPh sb="48" eb="49">
      <t>タ</t>
    </rPh>
    <rPh sb="54" eb="55">
      <t>オオム</t>
    </rPh>
    <rPh sb="56" eb="58">
      <t>リョウコウ</t>
    </rPh>
    <rPh sb="66" eb="68">
      <t>コンゴ</t>
    </rPh>
    <rPh sb="69" eb="71">
      <t>ジンコウ</t>
    </rPh>
    <rPh sb="71" eb="73">
      <t>ゲンショウ</t>
    </rPh>
    <rPh sb="74" eb="75">
      <t>トモナ</t>
    </rPh>
    <rPh sb="76" eb="78">
      <t>キュウスイ</t>
    </rPh>
    <rPh sb="78" eb="80">
      <t>シュウエキ</t>
    </rPh>
    <rPh sb="81" eb="83">
      <t>ゲンショウ</t>
    </rPh>
    <rPh sb="84" eb="86">
      <t>シセツ</t>
    </rPh>
    <rPh sb="86" eb="88">
      <t>コウシン</t>
    </rPh>
    <rPh sb="89" eb="90">
      <t>トモナ</t>
    </rPh>
    <rPh sb="91" eb="93">
      <t>ゲンカ</t>
    </rPh>
    <rPh sb="93" eb="95">
      <t>ショウキャク</t>
    </rPh>
    <rPh sb="95" eb="96">
      <t>ヒ</t>
    </rPh>
    <rPh sb="97" eb="98">
      <t>ゾウ</t>
    </rPh>
    <rPh sb="98" eb="99">
      <t>カ</t>
    </rPh>
    <rPh sb="102" eb="104">
      <t>ジギョウ</t>
    </rPh>
    <rPh sb="104" eb="106">
      <t>ケイエイ</t>
    </rPh>
    <rPh sb="107" eb="108">
      <t>キビ</t>
    </rPh>
    <rPh sb="113" eb="114">
      <t>カンガ</t>
    </rPh>
    <rPh sb="123" eb="125">
      <t>ジョウキョウ</t>
    </rPh>
    <rPh sb="126" eb="128">
      <t>タイショ</t>
    </rPh>
    <rPh sb="135" eb="137">
      <t>ヒヨウ</t>
    </rPh>
    <rPh sb="138" eb="140">
      <t>サクゲン</t>
    </rPh>
    <rPh sb="141" eb="143">
      <t>シュウエキ</t>
    </rPh>
    <rPh sb="144" eb="146">
      <t>アンテイ</t>
    </rPh>
    <rPh sb="146" eb="148">
      <t>カクホ</t>
    </rPh>
    <rPh sb="149" eb="152">
      <t>フカケツ</t>
    </rPh>
    <rPh sb="163" eb="165">
      <t>ギョウム</t>
    </rPh>
    <rPh sb="165" eb="167">
      <t>イタク</t>
    </rPh>
    <rPh sb="175" eb="177">
      <t>コウジョウ</t>
    </rPh>
    <rPh sb="178" eb="179">
      <t>ハカ</t>
    </rPh>
    <rPh sb="181" eb="182">
      <t>トモ</t>
    </rPh>
    <rPh sb="184" eb="187">
      <t>ジンケンヒ</t>
    </rPh>
    <rPh sb="188" eb="190">
      <t>ヨクセイ</t>
    </rPh>
    <rPh sb="194" eb="196">
      <t>ケイエイ</t>
    </rPh>
    <rPh sb="197" eb="200">
      <t>コウリツカ</t>
    </rPh>
    <rPh sb="201" eb="202">
      <t>スス</t>
    </rPh>
    <rPh sb="206" eb="208">
      <t>リョウキン</t>
    </rPh>
    <rPh sb="208" eb="210">
      <t>スイジュン</t>
    </rPh>
    <rPh sb="211" eb="213">
      <t>ケントウ</t>
    </rPh>
    <rPh sb="215" eb="217">
      <t>ヒツヨウ</t>
    </rPh>
    <rPh sb="223" eb="226">
      <t>ロウキュウカ</t>
    </rPh>
    <rPh sb="227" eb="229">
      <t>ジョウキョウ</t>
    </rPh>
    <rPh sb="235" eb="236">
      <t>カク</t>
    </rPh>
    <rPh sb="236" eb="238">
      <t>シヒョウ</t>
    </rPh>
    <rPh sb="240" eb="242">
      <t>シセツ</t>
    </rPh>
    <rPh sb="243" eb="246">
      <t>ロウキュウカ</t>
    </rPh>
    <rPh sb="247" eb="249">
      <t>ジョジョ</t>
    </rPh>
    <rPh sb="250" eb="252">
      <t>シンコウ</t>
    </rPh>
    <rPh sb="256" eb="257">
      <t>コト</t>
    </rPh>
    <rPh sb="258" eb="260">
      <t>カンロ</t>
    </rPh>
    <rPh sb="260" eb="262">
      <t>コウシン</t>
    </rPh>
    <rPh sb="263" eb="264">
      <t>スス</t>
    </rPh>
    <rPh sb="269" eb="271">
      <t>ゲンジョウ</t>
    </rPh>
    <rPh sb="272" eb="273">
      <t>ヨ</t>
    </rPh>
    <rPh sb="274" eb="275">
      <t>ト</t>
    </rPh>
    <rPh sb="278" eb="280">
      <t>ロウキュウ</t>
    </rPh>
    <rPh sb="280" eb="282">
      <t>シセツ</t>
    </rPh>
    <rPh sb="283" eb="285">
      <t>コウシン</t>
    </rPh>
    <rPh sb="286" eb="288">
      <t>ケイカク</t>
    </rPh>
    <rPh sb="288" eb="289">
      <t>テキ</t>
    </rPh>
    <rPh sb="290" eb="291">
      <t>オコナ</t>
    </rPh>
    <rPh sb="306" eb="307">
      <t>モト</t>
    </rPh>
    <rPh sb="309" eb="311">
      <t>シセツ</t>
    </rPh>
    <rPh sb="311" eb="313">
      <t>コウシン</t>
    </rPh>
    <rPh sb="313" eb="315">
      <t>ケイカク</t>
    </rPh>
    <rPh sb="316" eb="319">
      <t>グタイカ</t>
    </rPh>
    <rPh sb="323" eb="3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</si>
</sst>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c:v>
                </c:pt>
                <c:pt idx="1">
                  <c:v>1.18</c:v>
                </c:pt>
                <c:pt idx="2">
                  <c:v>0.46</c:v>
                </c:pt>
                <c:pt idx="3">
                  <c:v>0.48</c:v>
                </c:pt>
                <c:pt idx="4">
                  <c:v>0.49</c:v>
                </c:pt>
              </c:numCache>
            </c:numRef>
          </c:val>
        </c:ser>
        <c:dLbls>
          <c:showLegendKey val="0"/>
          <c:showVal val="0"/>
          <c:showCatName val="0"/>
          <c:showSerName val="0"/>
          <c:showPercent val="0"/>
          <c:showBubbleSize val="0"/>
        </c:dLbls>
        <c:gapWidth val="150"/>
        <c:axId val="442005768"/>
        <c:axId val="44200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442005768"/>
        <c:axId val="442006552"/>
      </c:lineChart>
      <c:dateAx>
        <c:axId val="442005768"/>
        <c:scaling>
          <c:orientation val="minMax"/>
        </c:scaling>
        <c:delete val="1"/>
        <c:axPos val="b"/>
        <c:numFmt formatCode="ge" sourceLinked="1"/>
        <c:majorTickMark val="none"/>
        <c:minorTickMark val="none"/>
        <c:tickLblPos val="none"/>
        <c:crossAx val="442006552"/>
        <c:crosses val="autoZero"/>
        <c:auto val="1"/>
        <c:lblOffset val="100"/>
        <c:baseTimeUnit val="years"/>
      </c:dateAx>
      <c:valAx>
        <c:axId val="44200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0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58.68</c:v>
                </c:pt>
                <c:pt idx="1">
                  <c:v>58.57</c:v>
                </c:pt>
                <c:pt idx="2">
                  <c:v>57.7</c:v>
                </c:pt>
                <c:pt idx="3">
                  <c:v>57.97</c:v>
                </c:pt>
                <c:pt idx="4">
                  <c:v>58.36</c:v>
                </c:pt>
              </c:numCache>
            </c:numRef>
          </c:val>
        </c:ser>
        <c:dLbls>
          <c:showLegendKey val="0"/>
          <c:showVal val="0"/>
          <c:showCatName val="0"/>
          <c:showSerName val="0"/>
          <c:showPercent val="0"/>
          <c:showBubbleSize val="0"/>
        </c:dLbls>
        <c:gapWidth val="150"/>
        <c:axId val="442026544"/>
        <c:axId val="4420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442026544"/>
        <c:axId val="442027328"/>
      </c:lineChart>
      <c:dateAx>
        <c:axId val="442026544"/>
        <c:scaling>
          <c:orientation val="minMax"/>
        </c:scaling>
        <c:delete val="1"/>
        <c:axPos val="b"/>
        <c:numFmt formatCode="ge" sourceLinked="1"/>
        <c:majorTickMark val="none"/>
        <c:minorTickMark val="none"/>
        <c:tickLblPos val="none"/>
        <c:crossAx val="442027328"/>
        <c:crosses val="autoZero"/>
        <c:auto val="1"/>
        <c:lblOffset val="100"/>
        <c:baseTimeUnit val="years"/>
      </c:dateAx>
      <c:valAx>
        <c:axId val="4420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2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90.6</c:v>
                </c:pt>
                <c:pt idx="1">
                  <c:v>91.02</c:v>
                </c:pt>
                <c:pt idx="2">
                  <c:v>91.28</c:v>
                </c:pt>
                <c:pt idx="3">
                  <c:v>90.75</c:v>
                </c:pt>
                <c:pt idx="4">
                  <c:v>90.45</c:v>
                </c:pt>
              </c:numCache>
            </c:numRef>
          </c:val>
        </c:ser>
        <c:dLbls>
          <c:showLegendKey val="0"/>
          <c:showVal val="0"/>
          <c:showCatName val="0"/>
          <c:showSerName val="0"/>
          <c:showPercent val="0"/>
          <c:showBubbleSize val="0"/>
        </c:dLbls>
        <c:gapWidth val="150"/>
        <c:axId val="442028112"/>
        <c:axId val="44201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442028112"/>
        <c:axId val="442015960"/>
      </c:lineChart>
      <c:dateAx>
        <c:axId val="442028112"/>
        <c:scaling>
          <c:orientation val="minMax"/>
        </c:scaling>
        <c:delete val="1"/>
        <c:axPos val="b"/>
        <c:numFmt formatCode="ge" sourceLinked="1"/>
        <c:majorTickMark val="none"/>
        <c:minorTickMark val="none"/>
        <c:tickLblPos val="none"/>
        <c:crossAx val="442015960"/>
        <c:crosses val="autoZero"/>
        <c:auto val="1"/>
        <c:lblOffset val="100"/>
        <c:baseTimeUnit val="years"/>
      </c:dateAx>
      <c:valAx>
        <c:axId val="44201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2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110.42</c:v>
                </c:pt>
                <c:pt idx="1">
                  <c:v>110.72</c:v>
                </c:pt>
                <c:pt idx="2">
                  <c:v>116.27</c:v>
                </c:pt>
                <c:pt idx="3">
                  <c:v>118.31</c:v>
                </c:pt>
                <c:pt idx="4">
                  <c:v>116.38</c:v>
                </c:pt>
              </c:numCache>
            </c:numRef>
          </c:val>
        </c:ser>
        <c:dLbls>
          <c:showLegendKey val="0"/>
          <c:showVal val="0"/>
          <c:showCatName val="0"/>
          <c:showSerName val="0"/>
          <c:showPercent val="0"/>
          <c:showBubbleSize val="0"/>
        </c:dLbls>
        <c:gapWidth val="150"/>
        <c:axId val="442005376"/>
        <c:axId val="4420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442005376"/>
        <c:axId val="442010080"/>
      </c:lineChart>
      <c:dateAx>
        <c:axId val="442005376"/>
        <c:scaling>
          <c:orientation val="minMax"/>
        </c:scaling>
        <c:delete val="1"/>
        <c:axPos val="b"/>
        <c:numFmt formatCode="ge" sourceLinked="1"/>
        <c:majorTickMark val="none"/>
        <c:minorTickMark val="none"/>
        <c:tickLblPos val="none"/>
        <c:crossAx val="442010080"/>
        <c:crosses val="autoZero"/>
        <c:auto val="1"/>
        <c:lblOffset val="100"/>
        <c:baseTimeUnit val="years"/>
      </c:dateAx>
      <c:valAx>
        <c:axId val="44201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0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41.96</c:v>
                </c:pt>
                <c:pt idx="1">
                  <c:v>43.52</c:v>
                </c:pt>
                <c:pt idx="2">
                  <c:v>45.16</c:v>
                </c:pt>
                <c:pt idx="3">
                  <c:v>46.22</c:v>
                </c:pt>
                <c:pt idx="4">
                  <c:v>47</c:v>
                </c:pt>
              </c:numCache>
            </c:numRef>
          </c:val>
        </c:ser>
        <c:dLbls>
          <c:showLegendKey val="0"/>
          <c:showVal val="0"/>
          <c:showCatName val="0"/>
          <c:showSerName val="0"/>
          <c:showPercent val="0"/>
          <c:showBubbleSize val="0"/>
        </c:dLbls>
        <c:gapWidth val="150"/>
        <c:axId val="442006944"/>
        <c:axId val="44200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442006944"/>
        <c:axId val="442008120"/>
      </c:lineChart>
      <c:dateAx>
        <c:axId val="442006944"/>
        <c:scaling>
          <c:orientation val="minMax"/>
        </c:scaling>
        <c:delete val="1"/>
        <c:axPos val="b"/>
        <c:numFmt formatCode="ge" sourceLinked="1"/>
        <c:majorTickMark val="none"/>
        <c:minorTickMark val="none"/>
        <c:tickLblPos val="none"/>
        <c:crossAx val="442008120"/>
        <c:crosses val="autoZero"/>
        <c:auto val="1"/>
        <c:lblOffset val="100"/>
        <c:baseTimeUnit val="years"/>
      </c:dateAx>
      <c:valAx>
        <c:axId val="44200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4.9000000000000004</c:v>
                </c:pt>
                <c:pt idx="1">
                  <c:v>6.62</c:v>
                </c:pt>
                <c:pt idx="2">
                  <c:v>10.17</c:v>
                </c:pt>
                <c:pt idx="3">
                  <c:v>12.22</c:v>
                </c:pt>
                <c:pt idx="4">
                  <c:v>12.06</c:v>
                </c:pt>
              </c:numCache>
            </c:numRef>
          </c:val>
        </c:ser>
        <c:dLbls>
          <c:showLegendKey val="0"/>
          <c:showVal val="0"/>
          <c:showCatName val="0"/>
          <c:showSerName val="0"/>
          <c:showPercent val="0"/>
          <c:showBubbleSize val="0"/>
        </c:dLbls>
        <c:gapWidth val="150"/>
        <c:axId val="442015176"/>
        <c:axId val="44200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442015176"/>
        <c:axId val="442009296"/>
      </c:lineChart>
      <c:dateAx>
        <c:axId val="442015176"/>
        <c:scaling>
          <c:orientation val="minMax"/>
        </c:scaling>
        <c:delete val="1"/>
        <c:axPos val="b"/>
        <c:numFmt formatCode="ge" sourceLinked="1"/>
        <c:majorTickMark val="none"/>
        <c:minorTickMark val="none"/>
        <c:tickLblPos val="none"/>
        <c:crossAx val="442009296"/>
        <c:crosses val="autoZero"/>
        <c:auto val="1"/>
        <c:lblOffset val="100"/>
        <c:baseTimeUnit val="years"/>
      </c:dateAx>
      <c:valAx>
        <c:axId val="44200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1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2003416"/>
        <c:axId val="44200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442003416"/>
        <c:axId val="442007728"/>
      </c:lineChart>
      <c:dateAx>
        <c:axId val="442003416"/>
        <c:scaling>
          <c:orientation val="minMax"/>
        </c:scaling>
        <c:delete val="1"/>
        <c:axPos val="b"/>
        <c:numFmt formatCode="ge" sourceLinked="1"/>
        <c:majorTickMark val="none"/>
        <c:minorTickMark val="none"/>
        <c:tickLblPos val="none"/>
        <c:crossAx val="442007728"/>
        <c:crosses val="autoZero"/>
        <c:auto val="1"/>
        <c:lblOffset val="100"/>
        <c:baseTimeUnit val="years"/>
      </c:dateAx>
      <c:valAx>
        <c:axId val="44200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00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556.92999999999995</c:v>
                </c:pt>
                <c:pt idx="1">
                  <c:v>506.63</c:v>
                </c:pt>
                <c:pt idx="2">
                  <c:v>245.38</c:v>
                </c:pt>
                <c:pt idx="3">
                  <c:v>259.42</c:v>
                </c:pt>
                <c:pt idx="4">
                  <c:v>204.68</c:v>
                </c:pt>
              </c:numCache>
            </c:numRef>
          </c:val>
        </c:ser>
        <c:dLbls>
          <c:showLegendKey val="0"/>
          <c:showVal val="0"/>
          <c:showCatName val="0"/>
          <c:showSerName val="0"/>
          <c:showPercent val="0"/>
          <c:showBubbleSize val="0"/>
        </c:dLbls>
        <c:gapWidth val="150"/>
        <c:axId val="442003808"/>
        <c:axId val="44201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442003808"/>
        <c:axId val="442010864"/>
      </c:lineChart>
      <c:dateAx>
        <c:axId val="442003808"/>
        <c:scaling>
          <c:orientation val="minMax"/>
        </c:scaling>
        <c:delete val="1"/>
        <c:axPos val="b"/>
        <c:numFmt formatCode="ge" sourceLinked="1"/>
        <c:majorTickMark val="none"/>
        <c:minorTickMark val="none"/>
        <c:tickLblPos val="none"/>
        <c:crossAx val="442010864"/>
        <c:crosses val="autoZero"/>
        <c:auto val="1"/>
        <c:lblOffset val="100"/>
        <c:baseTimeUnit val="years"/>
      </c:dateAx>
      <c:valAx>
        <c:axId val="44201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0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356.62</c:v>
                </c:pt>
                <c:pt idx="1">
                  <c:v>339.68</c:v>
                </c:pt>
                <c:pt idx="2">
                  <c:v>341.63</c:v>
                </c:pt>
                <c:pt idx="3">
                  <c:v>352.58</c:v>
                </c:pt>
                <c:pt idx="4">
                  <c:v>374.36</c:v>
                </c:pt>
              </c:numCache>
            </c:numRef>
          </c:val>
        </c:ser>
        <c:dLbls>
          <c:showLegendKey val="0"/>
          <c:showVal val="0"/>
          <c:showCatName val="0"/>
          <c:showSerName val="0"/>
          <c:showPercent val="0"/>
          <c:showBubbleSize val="0"/>
        </c:dLbls>
        <c:gapWidth val="150"/>
        <c:axId val="442004200"/>
        <c:axId val="44201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442004200"/>
        <c:axId val="442011256"/>
      </c:lineChart>
      <c:dateAx>
        <c:axId val="442004200"/>
        <c:scaling>
          <c:orientation val="minMax"/>
        </c:scaling>
        <c:delete val="1"/>
        <c:axPos val="b"/>
        <c:numFmt formatCode="ge" sourceLinked="1"/>
        <c:majorTickMark val="none"/>
        <c:minorTickMark val="none"/>
        <c:tickLblPos val="none"/>
        <c:crossAx val="442011256"/>
        <c:crosses val="autoZero"/>
        <c:auto val="1"/>
        <c:lblOffset val="100"/>
        <c:baseTimeUnit val="years"/>
      </c:dateAx>
      <c:valAx>
        <c:axId val="442011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00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104.42</c:v>
                </c:pt>
                <c:pt idx="1">
                  <c:v>104.67</c:v>
                </c:pt>
                <c:pt idx="2">
                  <c:v>109.04</c:v>
                </c:pt>
                <c:pt idx="3">
                  <c:v>106.85</c:v>
                </c:pt>
                <c:pt idx="4">
                  <c:v>107.83</c:v>
                </c:pt>
              </c:numCache>
            </c:numRef>
          </c:val>
        </c:ser>
        <c:dLbls>
          <c:showLegendKey val="0"/>
          <c:showVal val="0"/>
          <c:showCatName val="0"/>
          <c:showSerName val="0"/>
          <c:showPercent val="0"/>
          <c:showBubbleSize val="0"/>
        </c:dLbls>
        <c:gapWidth val="150"/>
        <c:axId val="442012040"/>
        <c:axId val="44201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442012040"/>
        <c:axId val="442013608"/>
      </c:lineChart>
      <c:dateAx>
        <c:axId val="442012040"/>
        <c:scaling>
          <c:orientation val="minMax"/>
        </c:scaling>
        <c:delete val="1"/>
        <c:axPos val="b"/>
        <c:numFmt formatCode="ge" sourceLinked="1"/>
        <c:majorTickMark val="none"/>
        <c:minorTickMark val="none"/>
        <c:tickLblPos val="none"/>
        <c:crossAx val="442013608"/>
        <c:crosses val="autoZero"/>
        <c:auto val="1"/>
        <c:lblOffset val="100"/>
        <c:baseTimeUnit val="years"/>
      </c:dateAx>
      <c:valAx>
        <c:axId val="44201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1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205.05</c:v>
                </c:pt>
                <c:pt idx="1">
                  <c:v>204.55</c:v>
                </c:pt>
                <c:pt idx="2">
                  <c:v>196.46</c:v>
                </c:pt>
                <c:pt idx="3">
                  <c:v>200.03</c:v>
                </c:pt>
                <c:pt idx="4">
                  <c:v>198.11</c:v>
                </c:pt>
              </c:numCache>
            </c:numRef>
          </c:val>
        </c:ser>
        <c:dLbls>
          <c:showLegendKey val="0"/>
          <c:showVal val="0"/>
          <c:showCatName val="0"/>
          <c:showSerName val="0"/>
          <c:showPercent val="0"/>
          <c:showBubbleSize val="0"/>
        </c:dLbls>
        <c:gapWidth val="150"/>
        <c:axId val="442026936"/>
        <c:axId val="44202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442026936"/>
        <c:axId val="442020272"/>
      </c:lineChart>
      <c:dateAx>
        <c:axId val="442026936"/>
        <c:scaling>
          <c:orientation val="minMax"/>
        </c:scaling>
        <c:delete val="1"/>
        <c:axPos val="b"/>
        <c:numFmt formatCode="ge" sourceLinked="1"/>
        <c:majorTickMark val="none"/>
        <c:minorTickMark val="none"/>
        <c:tickLblPos val="none"/>
        <c:crossAx val="442020272"/>
        <c:crosses val="autoZero"/>
        <c:auto val="1"/>
        <c:lblOffset val="100"/>
        <c:baseTimeUnit val="years"/>
      </c:dateAx>
      <c:valAx>
        <c:axId val="44202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02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9" zoomScaleNormal="100" workbookViewId="0">
      <selection activeCell="BK82" sqref="BK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須賀川市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77638</v>
      </c>
      <c r="AM8" s="61"/>
      <c r="AN8" s="61"/>
      <c r="AO8" s="61"/>
      <c r="AP8" s="61"/>
      <c r="AQ8" s="61"/>
      <c r="AR8" s="61"/>
      <c r="AS8" s="61"/>
      <c r="AT8" s="51">
        <f>データ!$S$6</f>
        <v>279.43</v>
      </c>
      <c r="AU8" s="52"/>
      <c r="AV8" s="52"/>
      <c r="AW8" s="52"/>
      <c r="AX8" s="52"/>
      <c r="AY8" s="52"/>
      <c r="AZ8" s="52"/>
      <c r="BA8" s="52"/>
      <c r="BB8" s="53">
        <f>データ!$T$6</f>
        <v>277.83999999999997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63.75</v>
      </c>
      <c r="J10" s="52"/>
      <c r="K10" s="52"/>
      <c r="L10" s="52"/>
      <c r="M10" s="52"/>
      <c r="N10" s="52"/>
      <c r="O10" s="64"/>
      <c r="P10" s="53">
        <f>データ!$P$6</f>
        <v>90.28</v>
      </c>
      <c r="Q10" s="53"/>
      <c r="R10" s="53"/>
      <c r="S10" s="53"/>
      <c r="T10" s="53"/>
      <c r="U10" s="53"/>
      <c r="V10" s="53"/>
      <c r="W10" s="61">
        <f>データ!$Q$6</f>
        <v>3825</v>
      </c>
      <c r="X10" s="61"/>
      <c r="Y10" s="61"/>
      <c r="Z10" s="61"/>
      <c r="AA10" s="61"/>
      <c r="AB10" s="61"/>
      <c r="AC10" s="61"/>
      <c r="AD10" s="2"/>
      <c r="AE10" s="2"/>
      <c r="AF10" s="2"/>
      <c r="AG10" s="2"/>
      <c r="AH10" s="5"/>
      <c r="AI10" s="5"/>
      <c r="AJ10" s="5"/>
      <c r="AK10" s="5"/>
      <c r="AL10" s="61">
        <f>データ!$U$6</f>
        <v>69713</v>
      </c>
      <c r="AM10" s="61"/>
      <c r="AN10" s="61"/>
      <c r="AO10" s="61"/>
      <c r="AP10" s="61"/>
      <c r="AQ10" s="61"/>
      <c r="AR10" s="61"/>
      <c r="AS10" s="61"/>
      <c r="AT10" s="51">
        <f>データ!$V$6</f>
        <v>173.32</v>
      </c>
      <c r="AU10" s="52"/>
      <c r="AV10" s="52"/>
      <c r="AW10" s="52"/>
      <c r="AX10" s="52"/>
      <c r="AY10" s="52"/>
      <c r="AZ10" s="52"/>
      <c r="BA10" s="52"/>
      <c r="BB10" s="53">
        <f>データ!$W$6</f>
        <v>402.22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72079</v>
      </c>
      <c r="D6" s="34">
        <f t="shared" si="3"/>
        <v>46</v>
      </c>
      <c r="E6" s="34">
        <f t="shared" si="3"/>
        <v>1</v>
      </c>
      <c r="F6" s="34">
        <f t="shared" si="3"/>
        <v>0</v>
      </c>
      <c r="G6" s="34">
        <f t="shared" si="3"/>
        <v>1</v>
      </c>
      <c r="H6" s="34" t="str">
        <f t="shared" si="3"/>
        <v>福島県　須賀川市</v>
      </c>
      <c r="I6" s="34" t="str">
        <f t="shared" si="3"/>
        <v>法適用</v>
      </c>
      <c r="J6" s="34" t="str">
        <f t="shared" si="3"/>
        <v>水道事業</v>
      </c>
      <c r="K6" s="34" t="str">
        <f t="shared" si="3"/>
        <v>末端給水事業</v>
      </c>
      <c r="L6" s="34" t="str">
        <f t="shared" si="3"/>
        <v>A4</v>
      </c>
      <c r="M6" s="34">
        <f t="shared" si="3"/>
        <v>0</v>
      </c>
      <c r="N6" s="35" t="str">
        <f t="shared" si="3"/>
        <v>-</v>
      </c>
      <c r="O6" s="35">
        <f t="shared" si="3"/>
        <v>63.75</v>
      </c>
      <c r="P6" s="35">
        <f t="shared" si="3"/>
        <v>90.28</v>
      </c>
      <c r="Q6" s="35">
        <f t="shared" si="3"/>
        <v>3825</v>
      </c>
      <c r="R6" s="35">
        <f t="shared" si="3"/>
        <v>77638</v>
      </c>
      <c r="S6" s="35">
        <f t="shared" si="3"/>
        <v>279.43</v>
      </c>
      <c r="T6" s="35">
        <f t="shared" si="3"/>
        <v>277.83999999999997</v>
      </c>
      <c r="U6" s="35">
        <f t="shared" si="3"/>
        <v>69713</v>
      </c>
      <c r="V6" s="35">
        <f t="shared" si="3"/>
        <v>173.32</v>
      </c>
      <c r="W6" s="35">
        <f t="shared" si="3"/>
        <v>402.22</v>
      </c>
      <c r="X6" s="36">
        <f>IF(X7="",NA(),X7)</f>
        <v>110.42</v>
      </c>
      <c r="Y6" s="36">
        <f t="shared" ref="Y6:AG6" si="4">IF(Y7="",NA(),Y7)</f>
        <v>110.72</v>
      </c>
      <c r="Z6" s="36">
        <f t="shared" si="4"/>
        <v>116.27</v>
      </c>
      <c r="AA6" s="36">
        <f t="shared" si="4"/>
        <v>118.31</v>
      </c>
      <c r="AB6" s="36">
        <f t="shared" si="4"/>
        <v>116.38</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556.92999999999995</v>
      </c>
      <c r="AU6" s="36">
        <f t="shared" ref="AU6:BC6" si="6">IF(AU7="",NA(),AU7)</f>
        <v>506.63</v>
      </c>
      <c r="AV6" s="36">
        <f t="shared" si="6"/>
        <v>245.38</v>
      </c>
      <c r="AW6" s="36">
        <f t="shared" si="6"/>
        <v>259.42</v>
      </c>
      <c r="AX6" s="36">
        <f t="shared" si="6"/>
        <v>204.68</v>
      </c>
      <c r="AY6" s="36">
        <f t="shared" si="6"/>
        <v>701</v>
      </c>
      <c r="AZ6" s="36">
        <f t="shared" si="6"/>
        <v>739.59</v>
      </c>
      <c r="BA6" s="36">
        <f t="shared" si="6"/>
        <v>335.95</v>
      </c>
      <c r="BB6" s="36">
        <f t="shared" si="6"/>
        <v>346.59</v>
      </c>
      <c r="BC6" s="36">
        <f t="shared" si="6"/>
        <v>357.82</v>
      </c>
      <c r="BD6" s="35" t="str">
        <f>IF(BD7="","",IF(BD7="-","【-】","【"&amp;SUBSTITUTE(TEXT(BD7,"#,##0.00"),"-","△")&amp;"】"))</f>
        <v>【262.87】</v>
      </c>
      <c r="BE6" s="36">
        <f>IF(BE7="",NA(),BE7)</f>
        <v>356.62</v>
      </c>
      <c r="BF6" s="36">
        <f t="shared" ref="BF6:BN6" si="7">IF(BF7="",NA(),BF7)</f>
        <v>339.68</v>
      </c>
      <c r="BG6" s="36">
        <f t="shared" si="7"/>
        <v>341.63</v>
      </c>
      <c r="BH6" s="36">
        <f t="shared" si="7"/>
        <v>352.58</v>
      </c>
      <c r="BI6" s="36">
        <f t="shared" si="7"/>
        <v>374.36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104.42</v>
      </c>
      <c r="BQ6" s="36">
        <f t="shared" ref="BQ6:BY6" si="8">IF(BQ7="",NA(),BQ7)</f>
        <v>104.67</v>
      </c>
      <c r="BR6" s="36">
        <f t="shared" si="8"/>
        <v>109.04</v>
      </c>
      <c r="BS6" s="36">
        <f t="shared" si="8"/>
        <v>106.85</v>
      </c>
      <c r="BT6" s="36">
        <f t="shared" si="8"/>
        <v>107.83</v>
      </c>
      <c r="BU6" s="36">
        <f t="shared" si="8"/>
        <v>100.27</v>
      </c>
      <c r="BV6" s="36">
        <f t="shared" si="8"/>
        <v>99.46</v>
      </c>
      <c r="BW6" s="36">
        <f t="shared" si="8"/>
        <v>105.21</v>
      </c>
      <c r="BX6" s="36">
        <f t="shared" si="8"/>
        <v>105.71</v>
      </c>
      <c r="BY6" s="36">
        <f t="shared" si="8"/>
        <v>106.01</v>
      </c>
      <c r="BZ6" s="35" t="str">
        <f>IF(BZ7="","",IF(BZ7="-","【-】","【"&amp;SUBSTITUTE(TEXT(BZ7,"#,##0.00"),"-","△")&amp;"】"))</f>
        <v>【105.59】</v>
      </c>
      <c r="CA6" s="36">
        <f>IF(CA7="",NA(),CA7)</f>
        <v>205.05</v>
      </c>
      <c r="CB6" s="36">
        <f t="shared" ref="CB6:CJ6" si="9">IF(CB7="",NA(),CB7)</f>
        <v>204.55</v>
      </c>
      <c r="CC6" s="36">
        <f t="shared" si="9"/>
        <v>196.46</v>
      </c>
      <c r="CD6" s="36">
        <f t="shared" si="9"/>
        <v>200.03</v>
      </c>
      <c r="CE6" s="36">
        <f t="shared" si="9"/>
        <v>198.11</v>
      </c>
      <c r="CF6" s="36">
        <f t="shared" si="9"/>
        <v>169.62</v>
      </c>
      <c r="CG6" s="36">
        <f t="shared" si="9"/>
        <v>171.78</v>
      </c>
      <c r="CH6" s="36">
        <f t="shared" si="9"/>
        <v>162.59</v>
      </c>
      <c r="CI6" s="36">
        <f t="shared" si="9"/>
        <v>162.15</v>
      </c>
      <c r="CJ6" s="36">
        <f t="shared" si="9"/>
        <v>162.24</v>
      </c>
      <c r="CK6" s="35" t="str">
        <f>IF(CK7="","",IF(CK7="-","【-】","【"&amp;SUBSTITUTE(TEXT(CK7,"#,##0.00"),"-","△")&amp;"】"))</f>
        <v>【163.27】</v>
      </c>
      <c r="CL6" s="36">
        <f>IF(CL7="",NA(),CL7)</f>
        <v>58.68</v>
      </c>
      <c r="CM6" s="36">
        <f t="shared" ref="CM6:CU6" si="10">IF(CM7="",NA(),CM7)</f>
        <v>58.57</v>
      </c>
      <c r="CN6" s="36">
        <f t="shared" si="10"/>
        <v>57.7</v>
      </c>
      <c r="CO6" s="36">
        <f t="shared" si="10"/>
        <v>57.97</v>
      </c>
      <c r="CP6" s="36">
        <f t="shared" si="10"/>
        <v>58.36</v>
      </c>
      <c r="CQ6" s="36">
        <f t="shared" si="10"/>
        <v>59.88</v>
      </c>
      <c r="CR6" s="36">
        <f t="shared" si="10"/>
        <v>59.68</v>
      </c>
      <c r="CS6" s="36">
        <f t="shared" si="10"/>
        <v>59.17</v>
      </c>
      <c r="CT6" s="36">
        <f t="shared" si="10"/>
        <v>59.34</v>
      </c>
      <c r="CU6" s="36">
        <f t="shared" si="10"/>
        <v>59.11</v>
      </c>
      <c r="CV6" s="35" t="str">
        <f>IF(CV7="","",IF(CV7="-","【-】","【"&amp;SUBSTITUTE(TEXT(CV7,"#,##0.00"),"-","△")&amp;"】"))</f>
        <v>【59.94】</v>
      </c>
      <c r="CW6" s="36">
        <f>IF(CW7="",NA(),CW7)</f>
        <v>90.6</v>
      </c>
      <c r="CX6" s="36">
        <f t="shared" ref="CX6:DF6" si="11">IF(CX7="",NA(),CX7)</f>
        <v>91.02</v>
      </c>
      <c r="CY6" s="36">
        <f t="shared" si="11"/>
        <v>91.28</v>
      </c>
      <c r="CZ6" s="36">
        <f t="shared" si="11"/>
        <v>90.75</v>
      </c>
      <c r="DA6" s="36">
        <f t="shared" si="11"/>
        <v>90.45</v>
      </c>
      <c r="DB6" s="36">
        <f t="shared" si="11"/>
        <v>87.65</v>
      </c>
      <c r="DC6" s="36">
        <f t="shared" si="11"/>
        <v>87.63</v>
      </c>
      <c r="DD6" s="36">
        <f t="shared" si="11"/>
        <v>87.6</v>
      </c>
      <c r="DE6" s="36">
        <f t="shared" si="11"/>
        <v>87.74</v>
      </c>
      <c r="DF6" s="36">
        <f t="shared" si="11"/>
        <v>87.91</v>
      </c>
      <c r="DG6" s="35" t="str">
        <f>IF(DG7="","",IF(DG7="-","【-】","【"&amp;SUBSTITUTE(TEXT(DG7,"#,##0.00"),"-","△")&amp;"】"))</f>
        <v>【90.22】</v>
      </c>
      <c r="DH6" s="36">
        <f>IF(DH7="",NA(),DH7)</f>
        <v>41.96</v>
      </c>
      <c r="DI6" s="36">
        <f t="shared" ref="DI6:DQ6" si="12">IF(DI7="",NA(),DI7)</f>
        <v>43.52</v>
      </c>
      <c r="DJ6" s="36">
        <f t="shared" si="12"/>
        <v>45.16</v>
      </c>
      <c r="DK6" s="36">
        <f t="shared" si="12"/>
        <v>46.22</v>
      </c>
      <c r="DL6" s="36">
        <f t="shared" si="12"/>
        <v>47</v>
      </c>
      <c r="DM6" s="36">
        <f t="shared" si="12"/>
        <v>38.69</v>
      </c>
      <c r="DN6" s="36">
        <f t="shared" si="12"/>
        <v>39.65</v>
      </c>
      <c r="DO6" s="36">
        <f t="shared" si="12"/>
        <v>45.25</v>
      </c>
      <c r="DP6" s="36">
        <f t="shared" si="12"/>
        <v>46.27</v>
      </c>
      <c r="DQ6" s="36">
        <f t="shared" si="12"/>
        <v>46.88</v>
      </c>
      <c r="DR6" s="35" t="str">
        <f>IF(DR7="","",IF(DR7="-","【-】","【"&amp;SUBSTITUTE(TEXT(DR7,"#,##0.00"),"-","△")&amp;"】"))</f>
        <v>【47.91】</v>
      </c>
      <c r="DS6" s="36">
        <f>IF(DS7="",NA(),DS7)</f>
        <v>4.9000000000000004</v>
      </c>
      <c r="DT6" s="36">
        <f t="shared" ref="DT6:EB6" si="13">IF(DT7="",NA(),DT7)</f>
        <v>6.62</v>
      </c>
      <c r="DU6" s="36">
        <f t="shared" si="13"/>
        <v>10.17</v>
      </c>
      <c r="DV6" s="36">
        <f t="shared" si="13"/>
        <v>12.22</v>
      </c>
      <c r="DW6" s="36">
        <f t="shared" si="13"/>
        <v>12.06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1</v>
      </c>
      <c r="EE6" s="36">
        <f t="shared" ref="EE6:EM6" si="14">IF(EE7="",NA(),EE7)</f>
        <v>1.18</v>
      </c>
      <c r="EF6" s="36">
        <f t="shared" si="14"/>
        <v>0.46</v>
      </c>
      <c r="EG6" s="36">
        <f t="shared" si="14"/>
        <v>0.48</v>
      </c>
      <c r="EH6" s="36">
        <f t="shared" si="14"/>
        <v>0.49</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72079</v>
      </c>
      <c r="D7" s="38">
        <v>46</v>
      </c>
      <c r="E7" s="38">
        <v>1</v>
      </c>
      <c r="F7" s="38">
        <v>0</v>
      </c>
      <c r="G7" s="38">
        <v>1</v>
      </c>
      <c r="H7" s="38" t="s">
        <v>105</v>
      </c>
      <c r="I7" s="38" t="s">
        <v>106</v>
      </c>
      <c r="J7" s="38" t="s">
        <v>107</v>
      </c>
      <c r="K7" s="38" t="s">
        <v>108</v>
      </c>
      <c r="L7" s="38" t="s">
        <v>109</v>
      </c>
      <c r="M7" s="38"/>
      <c r="N7" s="39" t="s">
        <v>110</v>
      </c>
      <c r="O7" s="39">
        <v>63.75</v>
      </c>
      <c r="P7" s="39">
        <v>90.28</v>
      </c>
      <c r="Q7" s="39">
        <v>3825</v>
      </c>
      <c r="R7" s="39">
        <v>77638</v>
      </c>
      <c r="S7" s="39">
        <v>279.43</v>
      </c>
      <c r="T7" s="39">
        <v>277.83999999999997</v>
      </c>
      <c r="U7" s="39">
        <v>69713</v>
      </c>
      <c r="V7" s="39">
        <v>173.32</v>
      </c>
      <c r="W7" s="39">
        <v>402.22</v>
      </c>
      <c r="X7" s="39">
        <v>110.42</v>
      </c>
      <c r="Y7" s="39">
        <v>110.72</v>
      </c>
      <c r="Z7" s="39">
        <v>116.27</v>
      </c>
      <c r="AA7" s="39">
        <v>118.31</v>
      </c>
      <c r="AB7" s="39">
        <v>116.38</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556.92999999999995</v>
      </c>
      <c r="AU7" s="39">
        <v>506.63</v>
      </c>
      <c r="AV7" s="39">
        <v>245.38</v>
      </c>
      <c r="AW7" s="39">
        <v>259.42</v>
      </c>
      <c r="AX7" s="39">
        <v>204.68</v>
      </c>
      <c r="AY7" s="39">
        <v>701</v>
      </c>
      <c r="AZ7" s="39">
        <v>739.59</v>
      </c>
      <c r="BA7" s="39">
        <v>335.95</v>
      </c>
      <c r="BB7" s="39">
        <v>346.59</v>
      </c>
      <c r="BC7" s="39">
        <v>357.82</v>
      </c>
      <c r="BD7" s="39">
        <v>262.87</v>
      </c>
      <c r="BE7" s="39">
        <v>356.62</v>
      </c>
      <c r="BF7" s="39">
        <v>339.68</v>
      </c>
      <c r="BG7" s="39">
        <v>341.63</v>
      </c>
      <c r="BH7" s="39">
        <v>352.58</v>
      </c>
      <c r="BI7" s="39">
        <v>374.36</v>
      </c>
      <c r="BJ7" s="39">
        <v>330.99</v>
      </c>
      <c r="BK7" s="39">
        <v>324.08999999999997</v>
      </c>
      <c r="BL7" s="39">
        <v>319.82</v>
      </c>
      <c r="BM7" s="39">
        <v>312.02999999999997</v>
      </c>
      <c r="BN7" s="39">
        <v>307.45999999999998</v>
      </c>
      <c r="BO7" s="39">
        <v>270.87</v>
      </c>
      <c r="BP7" s="39">
        <v>104.42</v>
      </c>
      <c r="BQ7" s="39">
        <v>104.67</v>
      </c>
      <c r="BR7" s="39">
        <v>109.04</v>
      </c>
      <c r="BS7" s="39">
        <v>106.85</v>
      </c>
      <c r="BT7" s="39">
        <v>107.83</v>
      </c>
      <c r="BU7" s="39">
        <v>100.27</v>
      </c>
      <c r="BV7" s="39">
        <v>99.46</v>
      </c>
      <c r="BW7" s="39">
        <v>105.21</v>
      </c>
      <c r="BX7" s="39">
        <v>105.71</v>
      </c>
      <c r="BY7" s="39">
        <v>106.01</v>
      </c>
      <c r="BZ7" s="39">
        <v>105.59</v>
      </c>
      <c r="CA7" s="39">
        <v>205.05</v>
      </c>
      <c r="CB7" s="39">
        <v>204.55</v>
      </c>
      <c r="CC7" s="39">
        <v>196.46</v>
      </c>
      <c r="CD7" s="39">
        <v>200.03</v>
      </c>
      <c r="CE7" s="39">
        <v>198.11</v>
      </c>
      <c r="CF7" s="39">
        <v>169.62</v>
      </c>
      <c r="CG7" s="39">
        <v>171.78</v>
      </c>
      <c r="CH7" s="39">
        <v>162.59</v>
      </c>
      <c r="CI7" s="39">
        <v>162.15</v>
      </c>
      <c r="CJ7" s="39">
        <v>162.24</v>
      </c>
      <c r="CK7" s="39">
        <v>163.27000000000001</v>
      </c>
      <c r="CL7" s="39">
        <v>58.68</v>
      </c>
      <c r="CM7" s="39">
        <v>58.57</v>
      </c>
      <c r="CN7" s="39">
        <v>57.7</v>
      </c>
      <c r="CO7" s="39">
        <v>57.97</v>
      </c>
      <c r="CP7" s="39">
        <v>58.36</v>
      </c>
      <c r="CQ7" s="39">
        <v>59.88</v>
      </c>
      <c r="CR7" s="39">
        <v>59.68</v>
      </c>
      <c r="CS7" s="39">
        <v>59.17</v>
      </c>
      <c r="CT7" s="39">
        <v>59.34</v>
      </c>
      <c r="CU7" s="39">
        <v>59.11</v>
      </c>
      <c r="CV7" s="39">
        <v>59.94</v>
      </c>
      <c r="CW7" s="39">
        <v>90.6</v>
      </c>
      <c r="CX7" s="39">
        <v>91.02</v>
      </c>
      <c r="CY7" s="39">
        <v>91.28</v>
      </c>
      <c r="CZ7" s="39">
        <v>90.75</v>
      </c>
      <c r="DA7" s="39">
        <v>90.45</v>
      </c>
      <c r="DB7" s="39">
        <v>87.65</v>
      </c>
      <c r="DC7" s="39">
        <v>87.63</v>
      </c>
      <c r="DD7" s="39">
        <v>87.6</v>
      </c>
      <c r="DE7" s="39">
        <v>87.74</v>
      </c>
      <c r="DF7" s="39">
        <v>87.91</v>
      </c>
      <c r="DG7" s="39">
        <v>90.22</v>
      </c>
      <c r="DH7" s="39">
        <v>41.96</v>
      </c>
      <c r="DI7" s="39">
        <v>43.52</v>
      </c>
      <c r="DJ7" s="39">
        <v>45.16</v>
      </c>
      <c r="DK7" s="39">
        <v>46.22</v>
      </c>
      <c r="DL7" s="39">
        <v>47</v>
      </c>
      <c r="DM7" s="39">
        <v>38.69</v>
      </c>
      <c r="DN7" s="39">
        <v>39.65</v>
      </c>
      <c r="DO7" s="39">
        <v>45.25</v>
      </c>
      <c r="DP7" s="39">
        <v>46.27</v>
      </c>
      <c r="DQ7" s="39">
        <v>46.88</v>
      </c>
      <c r="DR7" s="39">
        <v>47.91</v>
      </c>
      <c r="DS7" s="39">
        <v>4.9000000000000004</v>
      </c>
      <c r="DT7" s="39">
        <v>6.62</v>
      </c>
      <c r="DU7" s="39">
        <v>10.17</v>
      </c>
      <c r="DV7" s="39">
        <v>12.22</v>
      </c>
      <c r="DW7" s="39">
        <v>12.06</v>
      </c>
      <c r="DX7" s="39">
        <v>8.4</v>
      </c>
      <c r="DY7" s="39">
        <v>9.7100000000000009</v>
      </c>
      <c r="DZ7" s="39">
        <v>10.71</v>
      </c>
      <c r="EA7" s="39">
        <v>10.93</v>
      </c>
      <c r="EB7" s="39">
        <v>13.39</v>
      </c>
      <c r="EC7" s="39">
        <v>15</v>
      </c>
      <c r="ED7" s="39">
        <v>1</v>
      </c>
      <c r="EE7" s="39">
        <v>1.18</v>
      </c>
      <c r="EF7" s="39">
        <v>0.46</v>
      </c>
      <c r="EG7" s="39">
        <v>0.48</v>
      </c>
      <c r="EH7" s="39">
        <v>0.49</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1149</dc:creator>
  <cp:lastModifiedBy>1149</cp:lastModifiedBy>
  <cp:lastPrinted>2018-02-06T06:16:01Z</cp:lastPrinted>
  <dcterms:created xsi:type="dcterms:W3CDTF">2018-01-29T05:39:52Z</dcterms:created>
  <dcterms:modified xsi:type="dcterms:W3CDTF">2018-02-06T06:24:36Z</dcterms:modified>
</cp:coreProperties>
</file>