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AL8" i="4" s="1"/>
  <c r="Q6" i="5"/>
  <c r="P6" i="5"/>
  <c r="O6" i="5"/>
  <c r="N6" i="5"/>
  <c r="B10" i="4" s="1"/>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W10" i="4"/>
  <c r="P10" i="4"/>
  <c r="I10" i="4"/>
  <c r="BB8" i="4"/>
  <c r="AT8" i="4"/>
  <c r="P8" i="4"/>
  <c r="B8" i="4"/>
  <c r="C10" i="5" l="1"/>
  <c r="D10" i="5"/>
  <c r="E10" i="5"/>
  <c r="B10" i="5"/>
</calcChain>
</file>

<file path=xl/sharedStrings.xml><?xml version="1.0" encoding="utf-8"?>
<sst xmlns="http://schemas.openxmlformats.org/spreadsheetml/2006/main" count="237" uniqueCount="126">
  <si>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</si>
  <si>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</si>
  <si>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</si>
  <si>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</si>
  <si>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</si>
  <si>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</si>
  <si>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</si>
  <si>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</si>
  <si>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</si>
  <si>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</si>
  <si>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</si>
  <si>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</si>
  <si>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</si>
  <si>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</si>
  <si>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</si>
  <si>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</si>
  <si>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</si>
  <si>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</si>
  <si>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</si>
  <si>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</si>
  <si>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</si>
  <si>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</si>
  <si>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</si>
  <si>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</si>
  <si>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</si>
  <si>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</si>
  <si>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</si>
  <si>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</si>
  <si>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</si>
  <si>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</si>
  <si>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</si>
  <si>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</si>
  <si>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</si>
  <si>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</si>
  <si>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</si>
  <si>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</si>
  <si>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</si>
  <si>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</si>
  <si>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</si>
  <si>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</si>
  <si>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</si>
  <si>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</si>
  <si>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</si>
  <si>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</si>
  <si>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</si>
  <si>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</si>
  <si>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</si>
  <si>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</si>
  <si>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</si>
  <si>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</si>
  <si>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</si>
  <si>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</si>
  <si>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</si>
  <si>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</si>
  <si>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</si>
  <si>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</si>
  <si>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</si>
  <si>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</si>
  <si>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</si>
  <si>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</si>
  <si>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</si>
  <si>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</si>
  <si>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</si>
  <si>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</si>
  <si>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</si>
  <si>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</si>
  <si>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</si>
  <si>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</si>
  <si>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</si>
  <si>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</si>
  <si>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</si>
  <si>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</si>
  <si>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</si>
  <si>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</si>
  <si>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</si>
  <si>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</si>
  <si>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</si>
  <si>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</si>
  <si>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</si>
  <si>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</si>
  <si>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</si>
  <si>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</si>
  <si>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</si>
  <si>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</si>
  <si>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</si>
  <si>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</si>
  <si>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</si>
  <si>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</si>
  <si>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</si>
  <si>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</si>
  <si>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</si>
  <si>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</si>
  <si>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</si>
  <si>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</si>
  <si>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</si>
  <si>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</si>
  <si>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</si>
  <si>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</si>
  <si>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</si>
  <si>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</si>
  <si>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</si>
  <si>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</si>
  <si>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</si>
  <si>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</si>
  <si>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</si>
  <si>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</si>
  <si>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</si>
  <si>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</si>
  <si>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</si>
  <si>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</si>
  <si>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郡山市</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</si>
  <si>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</si>
  <si>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</si>
  <si>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</si>
  <si>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</si>
  <si>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</si>
  <si>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</si>
  <si>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</si>
  <si>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</si>
  <si>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</si>
  <si>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</si>
  <si>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</si>
  <si>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管路は平成5年度以降に設置したものが多く、更新に伴う財源の確保が難しいことから、個別修繕により対応していたが、今後は経営状況を踏まえ計画的に更新を実施していく。</t>
    <phoneticPr fontId="4"/>
  </si>
  <si>
    <t>①全体の費用の中で、地方債償還金の割合が50％を超えていることが収益的収支比率が低い一番の要因であるが、水道料金の見直しなど給水収益の改善も必要と考えられる。
④類似団体と比較すると、地方債現在高に対して収益が低いため、水道料金の見直しなど給水収益の改善も必要と考えられる。
⑤給水原価に対して供給単価が低いことから、今後、水道料金の見直しが必要と考えられる。
⑥給水原価は上昇傾向にあり、類似団体と比較すると平均よりも高いため、更なる費用削減に向けた取組みが必要である。
⑦人口減少に伴い、一日の平均配水量も併せて減少傾向にあるが、盆や正月などの特定時期に配水量が増加することもあるため、現時点で施設の規模は現状維持とするが、施設を更新する際には、今後の利用状況等を踏まえ、適正な規模を検討していく。
⑧H24年度以降有収率が低下傾向にあったが、H27年度には漏水調査を実施し、漏水箇所の修繕を行ったことにより、有収率が改善した。</t>
    <rPh sb="52" eb="54">
      <t>スイドウ</t>
    </rPh>
    <rPh sb="54" eb="56">
      <t>リョウキン</t>
    </rPh>
    <rPh sb="318" eb="320">
      <t>シセツ</t>
    </rPh>
    <rPh sb="321" eb="323">
      <t>コウシン</t>
    </rPh>
    <rPh sb="325" eb="326">
      <t>サイ</t>
    </rPh>
    <rPh sb="336" eb="337">
      <t>トウ</t>
    </rPh>
    <rPh sb="342" eb="344">
      <t>テキセイ</t>
    </rPh>
    <rPh sb="345" eb="347">
      <t>キボ</t>
    </rPh>
    <rPh sb="363" eb="365">
      <t>イコウ</t>
    </rPh>
    <rPh sb="371" eb="373">
      <t>ケイコウ</t>
    </rPh>
    <rPh sb="412" eb="414">
      <t>ユウシュウ</t>
    </rPh>
    <rPh sb="414" eb="415">
      <t>リツ</t>
    </rPh>
    <rPh sb="416" eb="418">
      <t>カイゼン</t>
    </rPh>
    <phoneticPr fontId="4"/>
  </si>
  <si>
    <t>　地方債償還金が高い背景には、簡易水道の給水面積が市域面積の約30％を占め、非常に広域であることから、当初整備費用が高額であったことが考えられる。
　各比率とも低い値であるため、更なる費用削減に向けた取組みと併せ、水道料金の見直しなどの給水収益の改善が必要である。
　また、管路や施設の更新等は、今後の経営状況を踏まえ、計画的に実施していかなければならない。
　今後は、地方公営企業法を適用し経営状況をより的確に把握するとともに、有識者や簡易水道使用者等の外部の意見を聴取しながら、収支の改善を図り経営基盤を強化し諸課題に対処していく必要がある。</t>
    <rPh sb="107" eb="109">
      <t>スイドウ</t>
    </rPh>
    <rPh sb="109" eb="111">
      <t>リョウキン</t>
    </rPh>
    <rPh sb="215" eb="218">
      <t>ユウシキシャ</t>
    </rPh>
    <rPh sb="219" eb="223">
      <t>カンスイ</t>
    </rPh>
    <rPh sb="223" eb="226">
      <t>シヨウシャ</t>
    </rPh>
    <rPh sb="226" eb="227">
      <t>ナド</t>
    </rPh>
    <rPh sb="228" eb="230">
      <t>ガイブ</t>
    </rPh>
    <rPh sb="231" eb="233">
      <t>イケン</t>
    </rPh>
    <rPh sb="234" eb="236">
      <t>チョウシュ</t>
    </rPh>
    <rPh sb="247" eb="248">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</si>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</sst>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314688"/>
        <c:axId val="9934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99314688"/>
        <c:axId val="99341056"/>
      </c:lineChart>
      <c:dateAx>
        <c:axId val="99314688"/>
        <c:scaling>
          <c:orientation val="minMax"/>
        </c:scaling>
        <c:delete val="1"/>
        <c:axPos val="b"/>
        <c:numFmt formatCode="ge" sourceLinked="1"/>
        <c:majorTickMark val="none"/>
        <c:minorTickMark val="none"/>
        <c:tickLblPos val="none"/>
        <c:crossAx val="99341056"/>
        <c:crosses val="autoZero"/>
        <c:auto val="1"/>
        <c:lblOffset val="100"/>
        <c:baseTimeUnit val="years"/>
      </c:dateAx>
      <c:valAx>
        <c:axId val="9934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48.85</c:v>
                </c:pt>
                <c:pt idx="1">
                  <c:v>49.06</c:v>
                </c:pt>
                <c:pt idx="2">
                  <c:v>48.02</c:v>
                </c:pt>
                <c:pt idx="3">
                  <c:v>48.7</c:v>
                </c:pt>
                <c:pt idx="4">
                  <c:v>44.14</c:v>
                </c:pt>
              </c:numCache>
            </c:numRef>
          </c:val>
        </c:ser>
        <c:dLbls>
          <c:showLegendKey val="0"/>
          <c:showVal val="0"/>
          <c:showCatName val="0"/>
          <c:showSerName val="0"/>
          <c:showPercent val="0"/>
          <c:showBubbleSize val="0"/>
        </c:dLbls>
        <c:gapWidth val="150"/>
        <c:axId val="100203136"/>
        <c:axId val="10106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00203136"/>
        <c:axId val="101069184"/>
      </c:lineChart>
      <c:dateAx>
        <c:axId val="100203136"/>
        <c:scaling>
          <c:orientation val="minMax"/>
        </c:scaling>
        <c:delete val="1"/>
        <c:axPos val="b"/>
        <c:numFmt formatCode="ge" sourceLinked="1"/>
        <c:majorTickMark val="none"/>
        <c:minorTickMark val="none"/>
        <c:tickLblPos val="none"/>
        <c:crossAx val="101069184"/>
        <c:crosses val="autoZero"/>
        <c:auto val="1"/>
        <c:lblOffset val="100"/>
        <c:baseTimeUnit val="years"/>
      </c:dateAx>
      <c:valAx>
        <c:axId val="10106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70.73</c:v>
                </c:pt>
                <c:pt idx="1">
                  <c:v>67.11</c:v>
                </c:pt>
                <c:pt idx="2">
                  <c:v>67.040000000000006</c:v>
                </c:pt>
                <c:pt idx="3">
                  <c:v>64.180000000000007</c:v>
                </c:pt>
                <c:pt idx="4">
                  <c:v>71.739999999999995</c:v>
                </c:pt>
              </c:numCache>
            </c:numRef>
          </c:val>
        </c:ser>
        <c:dLbls>
          <c:showLegendKey val="0"/>
          <c:showVal val="0"/>
          <c:showCatName val="0"/>
          <c:showSerName val="0"/>
          <c:showPercent val="0"/>
          <c:showBubbleSize val="0"/>
        </c:dLbls>
        <c:gapWidth val="150"/>
        <c:axId val="101084160"/>
        <c:axId val="10109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101084160"/>
        <c:axId val="101090048"/>
      </c:lineChart>
      <c:dateAx>
        <c:axId val="101084160"/>
        <c:scaling>
          <c:orientation val="minMax"/>
        </c:scaling>
        <c:delete val="1"/>
        <c:axPos val="b"/>
        <c:numFmt formatCode="ge" sourceLinked="1"/>
        <c:majorTickMark val="none"/>
        <c:minorTickMark val="none"/>
        <c:tickLblPos val="none"/>
        <c:crossAx val="101090048"/>
        <c:crosses val="autoZero"/>
        <c:auto val="1"/>
        <c:lblOffset val="100"/>
        <c:baseTimeUnit val="years"/>
      </c:dateAx>
      <c:valAx>
        <c:axId val="1010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8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37016888488829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50.75</c:v>
                </c:pt>
                <c:pt idx="1">
                  <c:v>48.98</c:v>
                </c:pt>
                <c:pt idx="2">
                  <c:v>47.32</c:v>
                </c:pt>
                <c:pt idx="3">
                  <c:v>47.57</c:v>
                </c:pt>
                <c:pt idx="4">
                  <c:v>47.16</c:v>
                </c:pt>
              </c:numCache>
            </c:numRef>
          </c:val>
        </c:ser>
        <c:dLbls>
          <c:showLegendKey val="0"/>
          <c:showVal val="0"/>
          <c:showCatName val="0"/>
          <c:showSerName val="0"/>
          <c:showPercent val="0"/>
          <c:showBubbleSize val="0"/>
        </c:dLbls>
        <c:gapWidth val="150"/>
        <c:axId val="99368320"/>
        <c:axId val="9937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99368320"/>
        <c:axId val="99374208"/>
      </c:lineChart>
      <c:dateAx>
        <c:axId val="99368320"/>
        <c:scaling>
          <c:orientation val="minMax"/>
        </c:scaling>
        <c:delete val="1"/>
        <c:axPos val="b"/>
        <c:numFmt formatCode="ge" sourceLinked="1"/>
        <c:majorTickMark val="none"/>
        <c:minorTickMark val="none"/>
        <c:tickLblPos val="none"/>
        <c:crossAx val="99374208"/>
        <c:crosses val="autoZero"/>
        <c:auto val="1"/>
        <c:lblOffset val="100"/>
        <c:baseTimeUnit val="years"/>
      </c:dateAx>
      <c:valAx>
        <c:axId val="9937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19520"/>
        <c:axId val="9982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19520"/>
        <c:axId val="99821056"/>
      </c:lineChart>
      <c:dateAx>
        <c:axId val="99819520"/>
        <c:scaling>
          <c:orientation val="minMax"/>
        </c:scaling>
        <c:delete val="1"/>
        <c:axPos val="b"/>
        <c:numFmt formatCode="ge" sourceLinked="1"/>
        <c:majorTickMark val="none"/>
        <c:minorTickMark val="none"/>
        <c:tickLblPos val="none"/>
        <c:crossAx val="99821056"/>
        <c:crosses val="autoZero"/>
        <c:auto val="1"/>
        <c:lblOffset val="100"/>
        <c:baseTimeUnit val="years"/>
      </c:dateAx>
      <c:valAx>
        <c:axId val="9982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69056"/>
        <c:axId val="9987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69056"/>
        <c:axId val="99870592"/>
      </c:lineChart>
      <c:dateAx>
        <c:axId val="99869056"/>
        <c:scaling>
          <c:orientation val="minMax"/>
        </c:scaling>
        <c:delete val="1"/>
        <c:axPos val="b"/>
        <c:numFmt formatCode="ge" sourceLinked="1"/>
        <c:majorTickMark val="none"/>
        <c:minorTickMark val="none"/>
        <c:tickLblPos val="none"/>
        <c:crossAx val="99870592"/>
        <c:crosses val="autoZero"/>
        <c:auto val="1"/>
        <c:lblOffset val="100"/>
        <c:baseTimeUnit val="years"/>
      </c:dateAx>
      <c:valAx>
        <c:axId val="9987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6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24992"/>
        <c:axId val="9992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24992"/>
        <c:axId val="99926784"/>
      </c:lineChart>
      <c:dateAx>
        <c:axId val="99924992"/>
        <c:scaling>
          <c:orientation val="minMax"/>
        </c:scaling>
        <c:delete val="1"/>
        <c:axPos val="b"/>
        <c:numFmt formatCode="ge" sourceLinked="1"/>
        <c:majorTickMark val="none"/>
        <c:minorTickMark val="none"/>
        <c:tickLblPos val="none"/>
        <c:crossAx val="99926784"/>
        <c:crosses val="autoZero"/>
        <c:auto val="1"/>
        <c:lblOffset val="100"/>
        <c:baseTimeUnit val="years"/>
      </c:dateAx>
      <c:valAx>
        <c:axId val="9992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2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027776"/>
        <c:axId val="10004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027776"/>
        <c:axId val="100041856"/>
      </c:lineChart>
      <c:dateAx>
        <c:axId val="100027776"/>
        <c:scaling>
          <c:orientation val="minMax"/>
        </c:scaling>
        <c:delete val="1"/>
        <c:axPos val="b"/>
        <c:numFmt formatCode="ge" sourceLinked="1"/>
        <c:majorTickMark val="none"/>
        <c:minorTickMark val="none"/>
        <c:tickLblPos val="none"/>
        <c:crossAx val="100041856"/>
        <c:crosses val="autoZero"/>
        <c:auto val="1"/>
        <c:lblOffset val="100"/>
        <c:baseTimeUnit val="years"/>
      </c:dateAx>
      <c:valAx>
        <c:axId val="10004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2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3573.02</c:v>
                </c:pt>
                <c:pt idx="1">
                  <c:v>3485.41</c:v>
                </c:pt>
                <c:pt idx="2">
                  <c:v>3261.55</c:v>
                </c:pt>
                <c:pt idx="3">
                  <c:v>2941.57</c:v>
                </c:pt>
                <c:pt idx="4">
                  <c:v>2672.43</c:v>
                </c:pt>
              </c:numCache>
            </c:numRef>
          </c:val>
        </c:ser>
        <c:dLbls>
          <c:showLegendKey val="0"/>
          <c:showVal val="0"/>
          <c:showCatName val="0"/>
          <c:showSerName val="0"/>
          <c:showPercent val="0"/>
          <c:showBubbleSize val="0"/>
        </c:dLbls>
        <c:gapWidth val="150"/>
        <c:axId val="100063104"/>
        <c:axId val="10006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00063104"/>
        <c:axId val="100064640"/>
      </c:lineChart>
      <c:dateAx>
        <c:axId val="100063104"/>
        <c:scaling>
          <c:orientation val="minMax"/>
        </c:scaling>
        <c:delete val="1"/>
        <c:axPos val="b"/>
        <c:numFmt formatCode="ge" sourceLinked="1"/>
        <c:majorTickMark val="none"/>
        <c:minorTickMark val="none"/>
        <c:tickLblPos val="none"/>
        <c:crossAx val="100064640"/>
        <c:crosses val="autoZero"/>
        <c:auto val="1"/>
        <c:lblOffset val="100"/>
        <c:baseTimeUnit val="years"/>
      </c:dateAx>
      <c:valAx>
        <c:axId val="10006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6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21.33</c:v>
                </c:pt>
                <c:pt idx="1">
                  <c:v>20.399999999999999</c:v>
                </c:pt>
                <c:pt idx="2">
                  <c:v>20.11</c:v>
                </c:pt>
                <c:pt idx="3">
                  <c:v>19.63</c:v>
                </c:pt>
                <c:pt idx="4">
                  <c:v>19.02</c:v>
                </c:pt>
              </c:numCache>
            </c:numRef>
          </c:val>
        </c:ser>
        <c:dLbls>
          <c:showLegendKey val="0"/>
          <c:showVal val="0"/>
          <c:showCatName val="0"/>
          <c:showSerName val="0"/>
          <c:showPercent val="0"/>
          <c:showBubbleSize val="0"/>
        </c:dLbls>
        <c:gapWidth val="150"/>
        <c:axId val="100116736"/>
        <c:axId val="10013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00116736"/>
        <c:axId val="100134912"/>
      </c:lineChart>
      <c:dateAx>
        <c:axId val="100116736"/>
        <c:scaling>
          <c:orientation val="minMax"/>
        </c:scaling>
        <c:delete val="1"/>
        <c:axPos val="b"/>
        <c:numFmt formatCode="ge" sourceLinked="1"/>
        <c:majorTickMark val="none"/>
        <c:minorTickMark val="none"/>
        <c:tickLblPos val="none"/>
        <c:crossAx val="100134912"/>
        <c:crosses val="autoZero"/>
        <c:auto val="1"/>
        <c:lblOffset val="100"/>
        <c:baseTimeUnit val="years"/>
      </c:dateAx>
      <c:valAx>
        <c:axId val="10013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1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480.77</c:v>
                </c:pt>
                <c:pt idx="1">
                  <c:v>504.5</c:v>
                </c:pt>
                <c:pt idx="2">
                  <c:v>517.87</c:v>
                </c:pt>
                <c:pt idx="3">
                  <c:v>553.98</c:v>
                </c:pt>
                <c:pt idx="4">
                  <c:v>563.96</c:v>
                </c:pt>
              </c:numCache>
            </c:numRef>
          </c:val>
        </c:ser>
        <c:dLbls>
          <c:showLegendKey val="0"/>
          <c:showVal val="0"/>
          <c:showCatName val="0"/>
          <c:showSerName val="0"/>
          <c:showPercent val="0"/>
          <c:showBubbleSize val="0"/>
        </c:dLbls>
        <c:gapWidth val="150"/>
        <c:axId val="100157696"/>
        <c:axId val="1001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00157696"/>
        <c:axId val="100167680"/>
      </c:lineChart>
      <c:dateAx>
        <c:axId val="100157696"/>
        <c:scaling>
          <c:orientation val="minMax"/>
        </c:scaling>
        <c:delete val="1"/>
        <c:axPos val="b"/>
        <c:numFmt formatCode="ge" sourceLinked="1"/>
        <c:majorTickMark val="none"/>
        <c:minorTickMark val="none"/>
        <c:tickLblPos val="none"/>
        <c:crossAx val="100167680"/>
        <c:crosses val="autoZero"/>
        <c:auto val="1"/>
        <c:lblOffset val="100"/>
        <c:baseTimeUnit val="years"/>
      </c:dateAx>
      <c:valAx>
        <c:axId val="1001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郡山市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125</v>
      </c>
      <c r="AE8" s="50"/>
      <c r="AF8" s="50"/>
      <c r="AG8" s="50"/>
      <c r="AH8" s="50"/>
      <c r="AI8" s="50"/>
      <c r="AJ8" s="50"/>
      <c r="AK8" s="2"/>
      <c r="AL8" s="51">
        <f>データ!$R$6</f>
        <v>326851</v>
      </c>
      <c r="AM8" s="51"/>
      <c r="AN8" s="51"/>
      <c r="AO8" s="51"/>
      <c r="AP8" s="51"/>
      <c r="AQ8" s="51"/>
      <c r="AR8" s="51"/>
      <c r="AS8" s="51"/>
      <c r="AT8" s="46">
        <f>データ!$S$6</f>
        <v>757.2</v>
      </c>
      <c r="AU8" s="46"/>
      <c r="AV8" s="46"/>
      <c r="AW8" s="46"/>
      <c r="AX8" s="46"/>
      <c r="AY8" s="46"/>
      <c r="AZ8" s="46"/>
      <c r="BA8" s="46"/>
      <c r="BB8" s="46">
        <f>データ!$T$6</f>
        <v>431.66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1.23</v>
      </c>
      <c r="Q10" s="46"/>
      <c r="R10" s="46"/>
      <c r="S10" s="46"/>
      <c r="T10" s="46"/>
      <c r="U10" s="46"/>
      <c r="V10" s="46"/>
      <c r="W10" s="51">
        <f>データ!$Q$6</f>
        <v>1652</v>
      </c>
      <c r="X10" s="51"/>
      <c r="Y10" s="51"/>
      <c r="Z10" s="51"/>
      <c r="AA10" s="51"/>
      <c r="AB10" s="51"/>
      <c r="AC10" s="51"/>
      <c r="AD10" s="2"/>
      <c r="AE10" s="2"/>
      <c r="AF10" s="2"/>
      <c r="AG10" s="2"/>
      <c r="AH10" s="2"/>
      <c r="AI10" s="2"/>
      <c r="AJ10" s="2"/>
      <c r="AK10" s="2"/>
      <c r="AL10" s="51">
        <f>データ!$U$6</f>
        <v>4019</v>
      </c>
      <c r="AM10" s="51"/>
      <c r="AN10" s="51"/>
      <c r="AO10" s="51"/>
      <c r="AP10" s="51"/>
      <c r="AQ10" s="51"/>
      <c r="AR10" s="51"/>
      <c r="AS10" s="51"/>
      <c r="AT10" s="46">
        <f>データ!$V$6</f>
        <v>3.48</v>
      </c>
      <c r="AU10" s="46"/>
      <c r="AV10" s="46"/>
      <c r="AW10" s="46"/>
      <c r="AX10" s="46"/>
      <c r="AY10" s="46"/>
      <c r="AZ10" s="46"/>
      <c r="BA10" s="46"/>
      <c r="BB10" s="46">
        <f>データ!$W$6</f>
        <v>1154.8900000000001</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5" t="s">
        <v>123</v>
      </c>
      <c r="BM16" s="86"/>
      <c r="BN16" s="86"/>
      <c r="BO16" s="86"/>
      <c r="BP16" s="86"/>
      <c r="BQ16" s="86"/>
      <c r="BR16" s="86"/>
      <c r="BS16" s="86"/>
      <c r="BT16" s="86"/>
      <c r="BU16" s="86"/>
      <c r="BV16" s="86"/>
      <c r="BW16" s="86"/>
      <c r="BX16" s="86"/>
      <c r="BY16" s="86"/>
      <c r="BZ16" s="87"/>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5"/>
      <c r="BM17" s="86"/>
      <c r="BN17" s="86"/>
      <c r="BO17" s="86"/>
      <c r="BP17" s="86"/>
      <c r="BQ17" s="86"/>
      <c r="BR17" s="86"/>
      <c r="BS17" s="86"/>
      <c r="BT17" s="86"/>
      <c r="BU17" s="86"/>
      <c r="BV17" s="86"/>
      <c r="BW17" s="86"/>
      <c r="BX17" s="86"/>
      <c r="BY17" s="86"/>
      <c r="BZ17" s="87"/>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5"/>
      <c r="BM18" s="86"/>
      <c r="BN18" s="86"/>
      <c r="BO18" s="86"/>
      <c r="BP18" s="86"/>
      <c r="BQ18" s="86"/>
      <c r="BR18" s="86"/>
      <c r="BS18" s="86"/>
      <c r="BT18" s="86"/>
      <c r="BU18" s="86"/>
      <c r="BV18" s="86"/>
      <c r="BW18" s="86"/>
      <c r="BX18" s="86"/>
      <c r="BY18" s="86"/>
      <c r="BZ18" s="87"/>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5"/>
      <c r="BM19" s="86"/>
      <c r="BN19" s="86"/>
      <c r="BO19" s="86"/>
      <c r="BP19" s="86"/>
      <c r="BQ19" s="86"/>
      <c r="BR19" s="86"/>
      <c r="BS19" s="86"/>
      <c r="BT19" s="86"/>
      <c r="BU19" s="86"/>
      <c r="BV19" s="86"/>
      <c r="BW19" s="86"/>
      <c r="BX19" s="86"/>
      <c r="BY19" s="86"/>
      <c r="BZ19" s="87"/>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5"/>
      <c r="BM20" s="86"/>
      <c r="BN20" s="86"/>
      <c r="BO20" s="86"/>
      <c r="BP20" s="86"/>
      <c r="BQ20" s="86"/>
      <c r="BR20" s="86"/>
      <c r="BS20" s="86"/>
      <c r="BT20" s="86"/>
      <c r="BU20" s="86"/>
      <c r="BV20" s="86"/>
      <c r="BW20" s="86"/>
      <c r="BX20" s="86"/>
      <c r="BY20" s="86"/>
      <c r="BZ20" s="87"/>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5"/>
      <c r="BM21" s="86"/>
      <c r="BN21" s="86"/>
      <c r="BO21" s="86"/>
      <c r="BP21" s="86"/>
      <c r="BQ21" s="86"/>
      <c r="BR21" s="86"/>
      <c r="BS21" s="86"/>
      <c r="BT21" s="86"/>
      <c r="BU21" s="86"/>
      <c r="BV21" s="86"/>
      <c r="BW21" s="86"/>
      <c r="BX21" s="86"/>
      <c r="BY21" s="86"/>
      <c r="BZ21" s="87"/>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5"/>
      <c r="BM22" s="86"/>
      <c r="BN22" s="86"/>
      <c r="BO22" s="86"/>
      <c r="BP22" s="86"/>
      <c r="BQ22" s="86"/>
      <c r="BR22" s="86"/>
      <c r="BS22" s="86"/>
      <c r="BT22" s="86"/>
      <c r="BU22" s="86"/>
      <c r="BV22" s="86"/>
      <c r="BW22" s="86"/>
      <c r="BX22" s="86"/>
      <c r="BY22" s="86"/>
      <c r="BZ22" s="87"/>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5"/>
      <c r="BM23" s="86"/>
      <c r="BN23" s="86"/>
      <c r="BO23" s="86"/>
      <c r="BP23" s="86"/>
      <c r="BQ23" s="86"/>
      <c r="BR23" s="86"/>
      <c r="BS23" s="86"/>
      <c r="BT23" s="86"/>
      <c r="BU23" s="86"/>
      <c r="BV23" s="86"/>
      <c r="BW23" s="86"/>
      <c r="BX23" s="86"/>
      <c r="BY23" s="86"/>
      <c r="BZ23" s="87"/>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5"/>
      <c r="BM24" s="86"/>
      <c r="BN24" s="86"/>
      <c r="BO24" s="86"/>
      <c r="BP24" s="86"/>
      <c r="BQ24" s="86"/>
      <c r="BR24" s="86"/>
      <c r="BS24" s="86"/>
      <c r="BT24" s="86"/>
      <c r="BU24" s="86"/>
      <c r="BV24" s="86"/>
      <c r="BW24" s="86"/>
      <c r="BX24" s="86"/>
      <c r="BY24" s="86"/>
      <c r="BZ24" s="87"/>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5"/>
      <c r="BM25" s="86"/>
      <c r="BN25" s="86"/>
      <c r="BO25" s="86"/>
      <c r="BP25" s="86"/>
      <c r="BQ25" s="86"/>
      <c r="BR25" s="86"/>
      <c r="BS25" s="86"/>
      <c r="BT25" s="86"/>
      <c r="BU25" s="86"/>
      <c r="BV25" s="86"/>
      <c r="BW25" s="86"/>
      <c r="BX25" s="86"/>
      <c r="BY25" s="86"/>
      <c r="BZ25" s="87"/>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5"/>
      <c r="BM26" s="86"/>
      <c r="BN26" s="86"/>
      <c r="BO26" s="86"/>
      <c r="BP26" s="86"/>
      <c r="BQ26" s="86"/>
      <c r="BR26" s="86"/>
      <c r="BS26" s="86"/>
      <c r="BT26" s="86"/>
      <c r="BU26" s="86"/>
      <c r="BV26" s="86"/>
      <c r="BW26" s="86"/>
      <c r="BX26" s="86"/>
      <c r="BY26" s="86"/>
      <c r="BZ26" s="87"/>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5"/>
      <c r="BM27" s="86"/>
      <c r="BN27" s="86"/>
      <c r="BO27" s="86"/>
      <c r="BP27" s="86"/>
      <c r="BQ27" s="86"/>
      <c r="BR27" s="86"/>
      <c r="BS27" s="86"/>
      <c r="BT27" s="86"/>
      <c r="BU27" s="86"/>
      <c r="BV27" s="86"/>
      <c r="BW27" s="86"/>
      <c r="BX27" s="86"/>
      <c r="BY27" s="86"/>
      <c r="BZ27" s="87"/>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5"/>
      <c r="BM28" s="86"/>
      <c r="BN28" s="86"/>
      <c r="BO28" s="86"/>
      <c r="BP28" s="86"/>
      <c r="BQ28" s="86"/>
      <c r="BR28" s="86"/>
      <c r="BS28" s="86"/>
      <c r="BT28" s="86"/>
      <c r="BU28" s="86"/>
      <c r="BV28" s="86"/>
      <c r="BW28" s="86"/>
      <c r="BX28" s="86"/>
      <c r="BY28" s="86"/>
      <c r="BZ28" s="87"/>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5"/>
      <c r="BM29" s="86"/>
      <c r="BN29" s="86"/>
      <c r="BO29" s="86"/>
      <c r="BP29" s="86"/>
      <c r="BQ29" s="86"/>
      <c r="BR29" s="86"/>
      <c r="BS29" s="86"/>
      <c r="BT29" s="86"/>
      <c r="BU29" s="86"/>
      <c r="BV29" s="86"/>
      <c r="BW29" s="86"/>
      <c r="BX29" s="86"/>
      <c r="BY29" s="86"/>
      <c r="BZ29" s="87"/>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5"/>
      <c r="BM30" s="86"/>
      <c r="BN30" s="86"/>
      <c r="BO30" s="86"/>
      <c r="BP30" s="86"/>
      <c r="BQ30" s="86"/>
      <c r="BR30" s="86"/>
      <c r="BS30" s="86"/>
      <c r="BT30" s="86"/>
      <c r="BU30" s="86"/>
      <c r="BV30" s="86"/>
      <c r="BW30" s="86"/>
      <c r="BX30" s="86"/>
      <c r="BY30" s="86"/>
      <c r="BZ30" s="87"/>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5"/>
      <c r="BM31" s="86"/>
      <c r="BN31" s="86"/>
      <c r="BO31" s="86"/>
      <c r="BP31" s="86"/>
      <c r="BQ31" s="86"/>
      <c r="BR31" s="86"/>
      <c r="BS31" s="86"/>
      <c r="BT31" s="86"/>
      <c r="BU31" s="86"/>
      <c r="BV31" s="86"/>
      <c r="BW31" s="86"/>
      <c r="BX31" s="86"/>
      <c r="BY31" s="86"/>
      <c r="BZ31" s="87"/>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5"/>
      <c r="BM32" s="86"/>
      <c r="BN32" s="86"/>
      <c r="BO32" s="86"/>
      <c r="BP32" s="86"/>
      <c r="BQ32" s="86"/>
      <c r="BR32" s="86"/>
      <c r="BS32" s="86"/>
      <c r="BT32" s="86"/>
      <c r="BU32" s="86"/>
      <c r="BV32" s="86"/>
      <c r="BW32" s="86"/>
      <c r="BX32" s="86"/>
      <c r="BY32" s="86"/>
      <c r="BZ32" s="87"/>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5"/>
      <c r="BM33" s="86"/>
      <c r="BN33" s="86"/>
      <c r="BO33" s="86"/>
      <c r="BP33" s="86"/>
      <c r="BQ33" s="86"/>
      <c r="BR33" s="86"/>
      <c r="BS33" s="86"/>
      <c r="BT33" s="86"/>
      <c r="BU33" s="86"/>
      <c r="BV33" s="86"/>
      <c r="BW33" s="86"/>
      <c r="BX33" s="86"/>
      <c r="BY33" s="86"/>
      <c r="BZ33" s="87"/>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85"/>
      <c r="BM34" s="86"/>
      <c r="BN34" s="86"/>
      <c r="BO34" s="86"/>
      <c r="BP34" s="86"/>
      <c r="BQ34" s="86"/>
      <c r="BR34" s="86"/>
      <c r="BS34" s="86"/>
      <c r="BT34" s="86"/>
      <c r="BU34" s="86"/>
      <c r="BV34" s="86"/>
      <c r="BW34" s="86"/>
      <c r="BX34" s="86"/>
      <c r="BY34" s="86"/>
      <c r="BZ34" s="87"/>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85"/>
      <c r="BM35" s="86"/>
      <c r="BN35" s="86"/>
      <c r="BO35" s="86"/>
      <c r="BP35" s="86"/>
      <c r="BQ35" s="86"/>
      <c r="BR35" s="86"/>
      <c r="BS35" s="86"/>
      <c r="BT35" s="86"/>
      <c r="BU35" s="86"/>
      <c r="BV35" s="86"/>
      <c r="BW35" s="86"/>
      <c r="BX35" s="86"/>
      <c r="BY35" s="86"/>
      <c r="BZ35" s="87"/>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5"/>
      <c r="BM36" s="86"/>
      <c r="BN36" s="86"/>
      <c r="BO36" s="86"/>
      <c r="BP36" s="86"/>
      <c r="BQ36" s="86"/>
      <c r="BR36" s="86"/>
      <c r="BS36" s="86"/>
      <c r="BT36" s="86"/>
      <c r="BU36" s="86"/>
      <c r="BV36" s="86"/>
      <c r="BW36" s="86"/>
      <c r="BX36" s="86"/>
      <c r="BY36" s="86"/>
      <c r="BZ36" s="87"/>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5"/>
      <c r="BM37" s="86"/>
      <c r="BN37" s="86"/>
      <c r="BO37" s="86"/>
      <c r="BP37" s="86"/>
      <c r="BQ37" s="86"/>
      <c r="BR37" s="86"/>
      <c r="BS37" s="86"/>
      <c r="BT37" s="86"/>
      <c r="BU37" s="86"/>
      <c r="BV37" s="86"/>
      <c r="BW37" s="86"/>
      <c r="BX37" s="86"/>
      <c r="BY37" s="86"/>
      <c r="BZ37" s="87"/>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5"/>
      <c r="BM38" s="86"/>
      <c r="BN38" s="86"/>
      <c r="BO38" s="86"/>
      <c r="BP38" s="86"/>
      <c r="BQ38" s="86"/>
      <c r="BR38" s="86"/>
      <c r="BS38" s="86"/>
      <c r="BT38" s="86"/>
      <c r="BU38" s="86"/>
      <c r="BV38" s="86"/>
      <c r="BW38" s="86"/>
      <c r="BX38" s="86"/>
      <c r="BY38" s="86"/>
      <c r="BZ38" s="87"/>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5"/>
      <c r="BM39" s="86"/>
      <c r="BN39" s="86"/>
      <c r="BO39" s="86"/>
      <c r="BP39" s="86"/>
      <c r="BQ39" s="86"/>
      <c r="BR39" s="86"/>
      <c r="BS39" s="86"/>
      <c r="BT39" s="86"/>
      <c r="BU39" s="86"/>
      <c r="BV39" s="86"/>
      <c r="BW39" s="86"/>
      <c r="BX39" s="86"/>
      <c r="BY39" s="86"/>
      <c r="BZ39" s="87"/>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5"/>
      <c r="BM40" s="86"/>
      <c r="BN40" s="86"/>
      <c r="BO40" s="86"/>
      <c r="BP40" s="86"/>
      <c r="BQ40" s="86"/>
      <c r="BR40" s="86"/>
      <c r="BS40" s="86"/>
      <c r="BT40" s="86"/>
      <c r="BU40" s="86"/>
      <c r="BV40" s="86"/>
      <c r="BW40" s="86"/>
      <c r="BX40" s="86"/>
      <c r="BY40" s="86"/>
      <c r="BZ40" s="87"/>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5"/>
      <c r="BM41" s="86"/>
      <c r="BN41" s="86"/>
      <c r="BO41" s="86"/>
      <c r="BP41" s="86"/>
      <c r="BQ41" s="86"/>
      <c r="BR41" s="86"/>
      <c r="BS41" s="86"/>
      <c r="BT41" s="86"/>
      <c r="BU41" s="86"/>
      <c r="BV41" s="86"/>
      <c r="BW41" s="86"/>
      <c r="BX41" s="86"/>
      <c r="BY41" s="86"/>
      <c r="BZ41" s="87"/>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5"/>
      <c r="BM42" s="86"/>
      <c r="BN42" s="86"/>
      <c r="BO42" s="86"/>
      <c r="BP42" s="86"/>
      <c r="BQ42" s="86"/>
      <c r="BR42" s="86"/>
      <c r="BS42" s="86"/>
      <c r="BT42" s="86"/>
      <c r="BU42" s="86"/>
      <c r="BV42" s="86"/>
      <c r="BW42" s="86"/>
      <c r="BX42" s="86"/>
      <c r="BY42" s="86"/>
      <c r="BZ42" s="87"/>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5"/>
      <c r="BM43" s="86"/>
      <c r="BN43" s="86"/>
      <c r="BO43" s="86"/>
      <c r="BP43" s="86"/>
      <c r="BQ43" s="86"/>
      <c r="BR43" s="86"/>
      <c r="BS43" s="86"/>
      <c r="BT43" s="86"/>
      <c r="BU43" s="86"/>
      <c r="BV43" s="86"/>
      <c r="BW43" s="86"/>
      <c r="BX43" s="86"/>
      <c r="BY43" s="86"/>
      <c r="BZ43" s="87"/>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8"/>
      <c r="BM44" s="89"/>
      <c r="BN44" s="89"/>
      <c r="BO44" s="89"/>
      <c r="BP44" s="89"/>
      <c r="BQ44" s="89"/>
      <c r="BR44" s="89"/>
      <c r="BS44" s="89"/>
      <c r="BT44" s="89"/>
      <c r="BU44" s="89"/>
      <c r="BV44" s="89"/>
      <c r="BW44" s="89"/>
      <c r="BX44" s="89"/>
      <c r="BY44" s="89"/>
      <c r="BZ44" s="90"/>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85" t="s">
        <v>124</v>
      </c>
      <c r="BM66" s="86"/>
      <c r="BN66" s="86"/>
      <c r="BO66" s="86"/>
      <c r="BP66" s="86"/>
      <c r="BQ66" s="86"/>
      <c r="BR66" s="86"/>
      <c r="BS66" s="86"/>
      <c r="BT66" s="86"/>
      <c r="BU66" s="86"/>
      <c r="BV66" s="86"/>
      <c r="BW66" s="86"/>
      <c r="BX66" s="86"/>
      <c r="BY66" s="86"/>
      <c r="BZ66" s="87"/>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85"/>
      <c r="BM67" s="86"/>
      <c r="BN67" s="86"/>
      <c r="BO67" s="86"/>
      <c r="BP67" s="86"/>
      <c r="BQ67" s="86"/>
      <c r="BR67" s="86"/>
      <c r="BS67" s="86"/>
      <c r="BT67" s="86"/>
      <c r="BU67" s="86"/>
      <c r="BV67" s="86"/>
      <c r="BW67" s="86"/>
      <c r="BX67" s="86"/>
      <c r="BY67" s="86"/>
      <c r="BZ67" s="87"/>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85"/>
      <c r="BM68" s="86"/>
      <c r="BN68" s="86"/>
      <c r="BO68" s="86"/>
      <c r="BP68" s="86"/>
      <c r="BQ68" s="86"/>
      <c r="BR68" s="86"/>
      <c r="BS68" s="86"/>
      <c r="BT68" s="86"/>
      <c r="BU68" s="86"/>
      <c r="BV68" s="86"/>
      <c r="BW68" s="86"/>
      <c r="BX68" s="86"/>
      <c r="BY68" s="86"/>
      <c r="BZ68" s="87"/>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85"/>
      <c r="BM69" s="86"/>
      <c r="BN69" s="86"/>
      <c r="BO69" s="86"/>
      <c r="BP69" s="86"/>
      <c r="BQ69" s="86"/>
      <c r="BR69" s="86"/>
      <c r="BS69" s="86"/>
      <c r="BT69" s="86"/>
      <c r="BU69" s="86"/>
      <c r="BV69" s="86"/>
      <c r="BW69" s="86"/>
      <c r="BX69" s="86"/>
      <c r="BY69" s="86"/>
      <c r="BZ69" s="87"/>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85"/>
      <c r="BM70" s="86"/>
      <c r="BN70" s="86"/>
      <c r="BO70" s="86"/>
      <c r="BP70" s="86"/>
      <c r="BQ70" s="86"/>
      <c r="BR70" s="86"/>
      <c r="BS70" s="86"/>
      <c r="BT70" s="86"/>
      <c r="BU70" s="86"/>
      <c r="BV70" s="86"/>
      <c r="BW70" s="86"/>
      <c r="BX70" s="86"/>
      <c r="BY70" s="86"/>
      <c r="BZ70" s="87"/>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85"/>
      <c r="BM71" s="86"/>
      <c r="BN71" s="86"/>
      <c r="BO71" s="86"/>
      <c r="BP71" s="86"/>
      <c r="BQ71" s="86"/>
      <c r="BR71" s="86"/>
      <c r="BS71" s="86"/>
      <c r="BT71" s="86"/>
      <c r="BU71" s="86"/>
      <c r="BV71" s="86"/>
      <c r="BW71" s="86"/>
      <c r="BX71" s="86"/>
      <c r="BY71" s="86"/>
      <c r="BZ71" s="87"/>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85"/>
      <c r="BM72" s="86"/>
      <c r="BN72" s="86"/>
      <c r="BO72" s="86"/>
      <c r="BP72" s="86"/>
      <c r="BQ72" s="86"/>
      <c r="BR72" s="86"/>
      <c r="BS72" s="86"/>
      <c r="BT72" s="86"/>
      <c r="BU72" s="86"/>
      <c r="BV72" s="86"/>
      <c r="BW72" s="86"/>
      <c r="BX72" s="86"/>
      <c r="BY72" s="86"/>
      <c r="BZ72" s="87"/>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85"/>
      <c r="BM73" s="86"/>
      <c r="BN73" s="86"/>
      <c r="BO73" s="86"/>
      <c r="BP73" s="86"/>
      <c r="BQ73" s="86"/>
      <c r="BR73" s="86"/>
      <c r="BS73" s="86"/>
      <c r="BT73" s="86"/>
      <c r="BU73" s="86"/>
      <c r="BV73" s="86"/>
      <c r="BW73" s="86"/>
      <c r="BX73" s="86"/>
      <c r="BY73" s="86"/>
      <c r="BZ73" s="87"/>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85"/>
      <c r="BM74" s="86"/>
      <c r="BN74" s="86"/>
      <c r="BO74" s="86"/>
      <c r="BP74" s="86"/>
      <c r="BQ74" s="86"/>
      <c r="BR74" s="86"/>
      <c r="BS74" s="86"/>
      <c r="BT74" s="86"/>
      <c r="BU74" s="86"/>
      <c r="BV74" s="86"/>
      <c r="BW74" s="86"/>
      <c r="BX74" s="86"/>
      <c r="BY74" s="86"/>
      <c r="BZ74" s="87"/>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85"/>
      <c r="BM75" s="86"/>
      <c r="BN75" s="86"/>
      <c r="BO75" s="86"/>
      <c r="BP75" s="86"/>
      <c r="BQ75" s="86"/>
      <c r="BR75" s="86"/>
      <c r="BS75" s="86"/>
      <c r="BT75" s="86"/>
      <c r="BU75" s="86"/>
      <c r="BV75" s="86"/>
      <c r="BW75" s="86"/>
      <c r="BX75" s="86"/>
      <c r="BY75" s="86"/>
      <c r="BZ75" s="87"/>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85"/>
      <c r="BM76" s="86"/>
      <c r="BN76" s="86"/>
      <c r="BO76" s="86"/>
      <c r="BP76" s="86"/>
      <c r="BQ76" s="86"/>
      <c r="BR76" s="86"/>
      <c r="BS76" s="86"/>
      <c r="BT76" s="86"/>
      <c r="BU76" s="86"/>
      <c r="BV76" s="86"/>
      <c r="BW76" s="86"/>
      <c r="BX76" s="86"/>
      <c r="BY76" s="86"/>
      <c r="BZ76" s="87"/>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85"/>
      <c r="BM77" s="86"/>
      <c r="BN77" s="86"/>
      <c r="BO77" s="86"/>
      <c r="BP77" s="86"/>
      <c r="BQ77" s="86"/>
      <c r="BR77" s="86"/>
      <c r="BS77" s="86"/>
      <c r="BT77" s="86"/>
      <c r="BU77" s="86"/>
      <c r="BV77" s="86"/>
      <c r="BW77" s="86"/>
      <c r="BX77" s="86"/>
      <c r="BY77" s="86"/>
      <c r="BZ77" s="87"/>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85"/>
      <c r="BM78" s="86"/>
      <c r="BN78" s="86"/>
      <c r="BO78" s="86"/>
      <c r="BP78" s="86"/>
      <c r="BQ78" s="86"/>
      <c r="BR78" s="86"/>
      <c r="BS78" s="86"/>
      <c r="BT78" s="86"/>
      <c r="BU78" s="86"/>
      <c r="BV78" s="86"/>
      <c r="BW78" s="86"/>
      <c r="BX78" s="86"/>
      <c r="BY78" s="86"/>
      <c r="BZ78" s="87"/>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85"/>
      <c r="BM79" s="86"/>
      <c r="BN79" s="86"/>
      <c r="BO79" s="86"/>
      <c r="BP79" s="86"/>
      <c r="BQ79" s="86"/>
      <c r="BR79" s="86"/>
      <c r="BS79" s="86"/>
      <c r="BT79" s="86"/>
      <c r="BU79" s="86"/>
      <c r="BV79" s="86"/>
      <c r="BW79" s="86"/>
      <c r="BX79" s="86"/>
      <c r="BY79" s="86"/>
      <c r="BZ79" s="87"/>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85"/>
      <c r="BM80" s="86"/>
      <c r="BN80" s="86"/>
      <c r="BO80" s="86"/>
      <c r="BP80" s="86"/>
      <c r="BQ80" s="86"/>
      <c r="BR80" s="86"/>
      <c r="BS80" s="86"/>
      <c r="BT80" s="86"/>
      <c r="BU80" s="86"/>
      <c r="BV80" s="86"/>
      <c r="BW80" s="86"/>
      <c r="BX80" s="86"/>
      <c r="BY80" s="86"/>
      <c r="BZ80" s="87"/>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85"/>
      <c r="BM81" s="86"/>
      <c r="BN81" s="86"/>
      <c r="BO81" s="86"/>
      <c r="BP81" s="86"/>
      <c r="BQ81" s="86"/>
      <c r="BR81" s="86"/>
      <c r="BS81" s="86"/>
      <c r="BT81" s="86"/>
      <c r="BU81" s="86"/>
      <c r="BV81" s="86"/>
      <c r="BW81" s="86"/>
      <c r="BX81" s="86"/>
      <c r="BY81" s="86"/>
      <c r="BZ81" s="8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54</v>
      </c>
      <c r="H85" s="27" t="str">
        <f>データ!BO6</f>
        <v>【1,280.76】</v>
      </c>
      <c r="I85" s="27" t="str">
        <f>データ!BZ6</f>
        <v>【53.06】</v>
      </c>
      <c r="J85" s="27" t="str">
        <f>データ!CK6</f>
        <v>【314.83】</v>
      </c>
      <c r="K85" s="27" t="str">
        <f>データ!CV6</f>
        <v>【56.28】</v>
      </c>
      <c r="L85" s="27" t="str">
        <f>データ!DG6</f>
        <v>【74.94】</v>
      </c>
      <c r="M85" s="27" t="s">
        <v>55</v>
      </c>
      <c r="N85" s="27" t="s">
        <v>56</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57</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58</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59</v>
      </c>
      <c r="B3" s="30" t="s">
        <v>60</v>
      </c>
      <c r="C3" s="30" t="s">
        <v>61</v>
      </c>
      <c r="D3" s="30" t="s">
        <v>62</v>
      </c>
      <c r="E3" s="30" t="s">
        <v>63</v>
      </c>
      <c r="F3" s="30" t="s">
        <v>64</v>
      </c>
      <c r="G3" s="30" t="s">
        <v>65</v>
      </c>
      <c r="H3" s="78" t="s">
        <v>66</v>
      </c>
      <c r="I3" s="79"/>
      <c r="J3" s="79"/>
      <c r="K3" s="79"/>
      <c r="L3" s="79"/>
      <c r="M3" s="79"/>
      <c r="N3" s="79"/>
      <c r="O3" s="79"/>
      <c r="P3" s="79"/>
      <c r="Q3" s="79"/>
      <c r="R3" s="79"/>
      <c r="S3" s="79"/>
      <c r="T3" s="79"/>
      <c r="U3" s="79"/>
      <c r="V3" s="79"/>
      <c r="W3" s="80"/>
      <c r="X3" s="84" t="s">
        <v>67</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68</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69</v>
      </c>
      <c r="B4" s="31"/>
      <c r="C4" s="31"/>
      <c r="D4" s="31"/>
      <c r="E4" s="31"/>
      <c r="F4" s="31"/>
      <c r="G4" s="31"/>
      <c r="H4" s="81"/>
      <c r="I4" s="82"/>
      <c r="J4" s="82"/>
      <c r="K4" s="82"/>
      <c r="L4" s="82"/>
      <c r="M4" s="82"/>
      <c r="N4" s="82"/>
      <c r="O4" s="82"/>
      <c r="P4" s="82"/>
      <c r="Q4" s="82"/>
      <c r="R4" s="82"/>
      <c r="S4" s="82"/>
      <c r="T4" s="82"/>
      <c r="U4" s="82"/>
      <c r="V4" s="82"/>
      <c r="W4" s="83"/>
      <c r="X4" s="77" t="s">
        <v>70</v>
      </c>
      <c r="Y4" s="77"/>
      <c r="Z4" s="77"/>
      <c r="AA4" s="77"/>
      <c r="AB4" s="77"/>
      <c r="AC4" s="77"/>
      <c r="AD4" s="77"/>
      <c r="AE4" s="77"/>
      <c r="AF4" s="77"/>
      <c r="AG4" s="77"/>
      <c r="AH4" s="77"/>
      <c r="AI4" s="77" t="s">
        <v>71</v>
      </c>
      <c r="AJ4" s="77"/>
      <c r="AK4" s="77"/>
      <c r="AL4" s="77"/>
      <c r="AM4" s="77"/>
      <c r="AN4" s="77"/>
      <c r="AO4" s="77"/>
      <c r="AP4" s="77"/>
      <c r="AQ4" s="77"/>
      <c r="AR4" s="77"/>
      <c r="AS4" s="77"/>
      <c r="AT4" s="77" t="s">
        <v>72</v>
      </c>
      <c r="AU4" s="77"/>
      <c r="AV4" s="77"/>
      <c r="AW4" s="77"/>
      <c r="AX4" s="77"/>
      <c r="AY4" s="77"/>
      <c r="AZ4" s="77"/>
      <c r="BA4" s="77"/>
      <c r="BB4" s="77"/>
      <c r="BC4" s="77"/>
      <c r="BD4" s="77"/>
      <c r="BE4" s="77" t="s">
        <v>73</v>
      </c>
      <c r="BF4" s="77"/>
      <c r="BG4" s="77"/>
      <c r="BH4" s="77"/>
      <c r="BI4" s="77"/>
      <c r="BJ4" s="77"/>
      <c r="BK4" s="77"/>
      <c r="BL4" s="77"/>
      <c r="BM4" s="77"/>
      <c r="BN4" s="77"/>
      <c r="BO4" s="77"/>
      <c r="BP4" s="77" t="s">
        <v>74</v>
      </c>
      <c r="BQ4" s="77"/>
      <c r="BR4" s="77"/>
      <c r="BS4" s="77"/>
      <c r="BT4" s="77"/>
      <c r="BU4" s="77"/>
      <c r="BV4" s="77"/>
      <c r="BW4" s="77"/>
      <c r="BX4" s="77"/>
      <c r="BY4" s="77"/>
      <c r="BZ4" s="77"/>
      <c r="CA4" s="77" t="s">
        <v>75</v>
      </c>
      <c r="CB4" s="77"/>
      <c r="CC4" s="77"/>
      <c r="CD4" s="77"/>
      <c r="CE4" s="77"/>
      <c r="CF4" s="77"/>
      <c r="CG4" s="77"/>
      <c r="CH4" s="77"/>
      <c r="CI4" s="77"/>
      <c r="CJ4" s="77"/>
      <c r="CK4" s="77"/>
      <c r="CL4" s="77" t="s">
        <v>76</v>
      </c>
      <c r="CM4" s="77"/>
      <c r="CN4" s="77"/>
      <c r="CO4" s="77"/>
      <c r="CP4" s="77"/>
      <c r="CQ4" s="77"/>
      <c r="CR4" s="77"/>
      <c r="CS4" s="77"/>
      <c r="CT4" s="77"/>
      <c r="CU4" s="77"/>
      <c r="CV4" s="77"/>
      <c r="CW4" s="77" t="s">
        <v>77</v>
      </c>
      <c r="CX4" s="77"/>
      <c r="CY4" s="77"/>
      <c r="CZ4" s="77"/>
      <c r="DA4" s="77"/>
      <c r="DB4" s="77"/>
      <c r="DC4" s="77"/>
      <c r="DD4" s="77"/>
      <c r="DE4" s="77"/>
      <c r="DF4" s="77"/>
      <c r="DG4" s="77"/>
      <c r="DH4" s="77" t="s">
        <v>78</v>
      </c>
      <c r="DI4" s="77"/>
      <c r="DJ4" s="77"/>
      <c r="DK4" s="77"/>
      <c r="DL4" s="77"/>
      <c r="DM4" s="77"/>
      <c r="DN4" s="77"/>
      <c r="DO4" s="77"/>
      <c r="DP4" s="77"/>
      <c r="DQ4" s="77"/>
      <c r="DR4" s="77"/>
      <c r="DS4" s="77" t="s">
        <v>79</v>
      </c>
      <c r="DT4" s="77"/>
      <c r="DU4" s="77"/>
      <c r="DV4" s="77"/>
      <c r="DW4" s="77"/>
      <c r="DX4" s="77"/>
      <c r="DY4" s="77"/>
      <c r="DZ4" s="77"/>
      <c r="EA4" s="77"/>
      <c r="EB4" s="77"/>
      <c r="EC4" s="77"/>
      <c r="ED4" s="77" t="s">
        <v>80</v>
      </c>
      <c r="EE4" s="77"/>
      <c r="EF4" s="77"/>
      <c r="EG4" s="77"/>
      <c r="EH4" s="77"/>
      <c r="EI4" s="77"/>
      <c r="EJ4" s="77"/>
      <c r="EK4" s="77"/>
      <c r="EL4" s="77"/>
      <c r="EM4" s="77"/>
      <c r="EN4" s="77"/>
    </row>
    <row r="5" spans="1:144" x14ac:dyDescent="0.15">
      <c r="A5" s="29" t="s">
        <v>81</v>
      </c>
      <c r="B5" s="32"/>
      <c r="C5" s="32"/>
      <c r="D5" s="32"/>
      <c r="E5" s="32"/>
      <c r="F5" s="32"/>
      <c r="G5" s="32"/>
      <c r="H5" s="33" t="s">
        <v>82</v>
      </c>
      <c r="I5" s="33" t="s">
        <v>83</v>
      </c>
      <c r="J5" s="33" t="s">
        <v>84</v>
      </c>
      <c r="K5" s="33" t="s">
        <v>85</v>
      </c>
      <c r="L5" s="33" t="s">
        <v>86</v>
      </c>
      <c r="M5" s="33" t="s">
        <v>87</v>
      </c>
      <c r="N5" s="33" t="s">
        <v>88</v>
      </c>
      <c r="O5" s="33" t="s">
        <v>89</v>
      </c>
      <c r="P5" s="33" t="s">
        <v>90</v>
      </c>
      <c r="Q5" s="33" t="s">
        <v>91</v>
      </c>
      <c r="R5" s="33" t="s">
        <v>92</v>
      </c>
      <c r="S5" s="33" t="s">
        <v>93</v>
      </c>
      <c r="T5" s="33" t="s">
        <v>94</v>
      </c>
      <c r="U5" s="33" t="s">
        <v>95</v>
      </c>
      <c r="V5" s="33" t="s">
        <v>96</v>
      </c>
      <c r="W5" s="33" t="s">
        <v>97</v>
      </c>
      <c r="X5" s="33" t="s">
        <v>98</v>
      </c>
      <c r="Y5" s="33" t="s">
        <v>99</v>
      </c>
      <c r="Z5" s="33" t="s">
        <v>100</v>
      </c>
      <c r="AA5" s="33" t="s">
        <v>101</v>
      </c>
      <c r="AB5" s="33" t="s">
        <v>102</v>
      </c>
      <c r="AC5" s="33" t="s">
        <v>103</v>
      </c>
      <c r="AD5" s="33" t="s">
        <v>104</v>
      </c>
      <c r="AE5" s="33" t="s">
        <v>105</v>
      </c>
      <c r="AF5" s="33" t="s">
        <v>106</v>
      </c>
      <c r="AG5" s="33" t="s">
        <v>107</v>
      </c>
      <c r="AH5" s="33" t="s">
        <v>41</v>
      </c>
      <c r="AI5" s="33" t="s">
        <v>98</v>
      </c>
      <c r="AJ5" s="33" t="s">
        <v>99</v>
      </c>
      <c r="AK5" s="33" t="s">
        <v>100</v>
      </c>
      <c r="AL5" s="33" t="s">
        <v>101</v>
      </c>
      <c r="AM5" s="33" t="s">
        <v>102</v>
      </c>
      <c r="AN5" s="33" t="s">
        <v>103</v>
      </c>
      <c r="AO5" s="33" t="s">
        <v>104</v>
      </c>
      <c r="AP5" s="33" t="s">
        <v>105</v>
      </c>
      <c r="AQ5" s="33" t="s">
        <v>106</v>
      </c>
      <c r="AR5" s="33" t="s">
        <v>107</v>
      </c>
      <c r="AS5" s="33" t="s">
        <v>108</v>
      </c>
      <c r="AT5" s="33" t="s">
        <v>98</v>
      </c>
      <c r="AU5" s="33" t="s">
        <v>99</v>
      </c>
      <c r="AV5" s="33" t="s">
        <v>100</v>
      </c>
      <c r="AW5" s="33" t="s">
        <v>101</v>
      </c>
      <c r="AX5" s="33" t="s">
        <v>102</v>
      </c>
      <c r="AY5" s="33" t="s">
        <v>103</v>
      </c>
      <c r="AZ5" s="33" t="s">
        <v>104</v>
      </c>
      <c r="BA5" s="33" t="s">
        <v>105</v>
      </c>
      <c r="BB5" s="33" t="s">
        <v>106</v>
      </c>
      <c r="BC5" s="33" t="s">
        <v>107</v>
      </c>
      <c r="BD5" s="33" t="s">
        <v>108</v>
      </c>
      <c r="BE5" s="33" t="s">
        <v>98</v>
      </c>
      <c r="BF5" s="33" t="s">
        <v>99</v>
      </c>
      <c r="BG5" s="33" t="s">
        <v>100</v>
      </c>
      <c r="BH5" s="33" t="s">
        <v>101</v>
      </c>
      <c r="BI5" s="33" t="s">
        <v>102</v>
      </c>
      <c r="BJ5" s="33" t="s">
        <v>103</v>
      </c>
      <c r="BK5" s="33" t="s">
        <v>104</v>
      </c>
      <c r="BL5" s="33" t="s">
        <v>105</v>
      </c>
      <c r="BM5" s="33" t="s">
        <v>106</v>
      </c>
      <c r="BN5" s="33" t="s">
        <v>107</v>
      </c>
      <c r="BO5" s="33" t="s">
        <v>108</v>
      </c>
      <c r="BP5" s="33" t="s">
        <v>98</v>
      </c>
      <c r="BQ5" s="33" t="s">
        <v>99</v>
      </c>
      <c r="BR5" s="33" t="s">
        <v>100</v>
      </c>
      <c r="BS5" s="33" t="s">
        <v>101</v>
      </c>
      <c r="BT5" s="33" t="s">
        <v>102</v>
      </c>
      <c r="BU5" s="33" t="s">
        <v>103</v>
      </c>
      <c r="BV5" s="33" t="s">
        <v>104</v>
      </c>
      <c r="BW5" s="33" t="s">
        <v>105</v>
      </c>
      <c r="BX5" s="33" t="s">
        <v>106</v>
      </c>
      <c r="BY5" s="33" t="s">
        <v>107</v>
      </c>
      <c r="BZ5" s="33" t="s">
        <v>108</v>
      </c>
      <c r="CA5" s="33" t="s">
        <v>98</v>
      </c>
      <c r="CB5" s="33" t="s">
        <v>99</v>
      </c>
      <c r="CC5" s="33" t="s">
        <v>100</v>
      </c>
      <c r="CD5" s="33" t="s">
        <v>101</v>
      </c>
      <c r="CE5" s="33" t="s">
        <v>102</v>
      </c>
      <c r="CF5" s="33" t="s">
        <v>103</v>
      </c>
      <c r="CG5" s="33" t="s">
        <v>104</v>
      </c>
      <c r="CH5" s="33" t="s">
        <v>105</v>
      </c>
      <c r="CI5" s="33" t="s">
        <v>106</v>
      </c>
      <c r="CJ5" s="33" t="s">
        <v>107</v>
      </c>
      <c r="CK5" s="33" t="s">
        <v>108</v>
      </c>
      <c r="CL5" s="33" t="s">
        <v>98</v>
      </c>
      <c r="CM5" s="33" t="s">
        <v>99</v>
      </c>
      <c r="CN5" s="33" t="s">
        <v>100</v>
      </c>
      <c r="CO5" s="33" t="s">
        <v>101</v>
      </c>
      <c r="CP5" s="33" t="s">
        <v>102</v>
      </c>
      <c r="CQ5" s="33" t="s">
        <v>103</v>
      </c>
      <c r="CR5" s="33" t="s">
        <v>104</v>
      </c>
      <c r="CS5" s="33" t="s">
        <v>105</v>
      </c>
      <c r="CT5" s="33" t="s">
        <v>106</v>
      </c>
      <c r="CU5" s="33" t="s">
        <v>107</v>
      </c>
      <c r="CV5" s="33" t="s">
        <v>108</v>
      </c>
      <c r="CW5" s="33" t="s">
        <v>98</v>
      </c>
      <c r="CX5" s="33" t="s">
        <v>99</v>
      </c>
      <c r="CY5" s="33" t="s">
        <v>100</v>
      </c>
      <c r="CZ5" s="33" t="s">
        <v>101</v>
      </c>
      <c r="DA5" s="33" t="s">
        <v>102</v>
      </c>
      <c r="DB5" s="33" t="s">
        <v>103</v>
      </c>
      <c r="DC5" s="33" t="s">
        <v>104</v>
      </c>
      <c r="DD5" s="33" t="s">
        <v>105</v>
      </c>
      <c r="DE5" s="33" t="s">
        <v>106</v>
      </c>
      <c r="DF5" s="33" t="s">
        <v>107</v>
      </c>
      <c r="DG5" s="33" t="s">
        <v>108</v>
      </c>
      <c r="DH5" s="33" t="s">
        <v>98</v>
      </c>
      <c r="DI5" s="33" t="s">
        <v>99</v>
      </c>
      <c r="DJ5" s="33" t="s">
        <v>100</v>
      </c>
      <c r="DK5" s="33" t="s">
        <v>101</v>
      </c>
      <c r="DL5" s="33" t="s">
        <v>102</v>
      </c>
      <c r="DM5" s="33" t="s">
        <v>103</v>
      </c>
      <c r="DN5" s="33" t="s">
        <v>104</v>
      </c>
      <c r="DO5" s="33" t="s">
        <v>105</v>
      </c>
      <c r="DP5" s="33" t="s">
        <v>106</v>
      </c>
      <c r="DQ5" s="33" t="s">
        <v>107</v>
      </c>
      <c r="DR5" s="33" t="s">
        <v>108</v>
      </c>
      <c r="DS5" s="33" t="s">
        <v>98</v>
      </c>
      <c r="DT5" s="33" t="s">
        <v>99</v>
      </c>
      <c r="DU5" s="33" t="s">
        <v>100</v>
      </c>
      <c r="DV5" s="33" t="s">
        <v>101</v>
      </c>
      <c r="DW5" s="33" t="s">
        <v>102</v>
      </c>
      <c r="DX5" s="33" t="s">
        <v>103</v>
      </c>
      <c r="DY5" s="33" t="s">
        <v>104</v>
      </c>
      <c r="DZ5" s="33" t="s">
        <v>105</v>
      </c>
      <c r="EA5" s="33" t="s">
        <v>106</v>
      </c>
      <c r="EB5" s="33" t="s">
        <v>107</v>
      </c>
      <c r="EC5" s="33" t="s">
        <v>108</v>
      </c>
      <c r="ED5" s="33" t="s">
        <v>98</v>
      </c>
      <c r="EE5" s="33" t="s">
        <v>99</v>
      </c>
      <c r="EF5" s="33" t="s">
        <v>100</v>
      </c>
      <c r="EG5" s="33" t="s">
        <v>101</v>
      </c>
      <c r="EH5" s="33" t="s">
        <v>102</v>
      </c>
      <c r="EI5" s="33" t="s">
        <v>103</v>
      </c>
      <c r="EJ5" s="33" t="s">
        <v>104</v>
      </c>
      <c r="EK5" s="33" t="s">
        <v>105</v>
      </c>
      <c r="EL5" s="33" t="s">
        <v>106</v>
      </c>
      <c r="EM5" s="33" t="s">
        <v>107</v>
      </c>
      <c r="EN5" s="33" t="s">
        <v>108</v>
      </c>
    </row>
    <row r="6" spans="1:144" s="37" customFormat="1" x14ac:dyDescent="0.15">
      <c r="A6" s="29" t="s">
        <v>109</v>
      </c>
      <c r="B6" s="34">
        <f>B7</f>
        <v>2016</v>
      </c>
      <c r="C6" s="34">
        <f t="shared" ref="C6:W6" si="3">C7</f>
        <v>72036</v>
      </c>
      <c r="D6" s="34">
        <f t="shared" si="3"/>
        <v>47</v>
      </c>
      <c r="E6" s="34">
        <f t="shared" si="3"/>
        <v>1</v>
      </c>
      <c r="F6" s="34">
        <f t="shared" si="3"/>
        <v>0</v>
      </c>
      <c r="G6" s="34">
        <f t="shared" si="3"/>
        <v>0</v>
      </c>
      <c r="H6" s="34" t="str">
        <f t="shared" si="3"/>
        <v>福島県　郡山市</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1.23</v>
      </c>
      <c r="Q6" s="35">
        <f t="shared" si="3"/>
        <v>1652</v>
      </c>
      <c r="R6" s="35">
        <f t="shared" si="3"/>
        <v>326851</v>
      </c>
      <c r="S6" s="35">
        <f t="shared" si="3"/>
        <v>757.2</v>
      </c>
      <c r="T6" s="35">
        <f t="shared" si="3"/>
        <v>431.66</v>
      </c>
      <c r="U6" s="35">
        <f t="shared" si="3"/>
        <v>4019</v>
      </c>
      <c r="V6" s="35">
        <f t="shared" si="3"/>
        <v>3.48</v>
      </c>
      <c r="W6" s="35">
        <f t="shared" si="3"/>
        <v>1154.8900000000001</v>
      </c>
      <c r="X6" s="36">
        <f>IF(X7="",NA(),X7)</f>
        <v>50.75</v>
      </c>
      <c r="Y6" s="36">
        <f t="shared" ref="Y6:AG6" si="4">IF(Y7="",NA(),Y7)</f>
        <v>48.98</v>
      </c>
      <c r="Z6" s="36">
        <f t="shared" si="4"/>
        <v>47.32</v>
      </c>
      <c r="AA6" s="36">
        <f t="shared" si="4"/>
        <v>47.57</v>
      </c>
      <c r="AB6" s="36">
        <f t="shared" si="4"/>
        <v>47.16</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3573.02</v>
      </c>
      <c r="BF6" s="36">
        <f t="shared" ref="BF6:BN6" si="7">IF(BF7="",NA(),BF7)</f>
        <v>3485.41</v>
      </c>
      <c r="BG6" s="36">
        <f t="shared" si="7"/>
        <v>3261.55</v>
      </c>
      <c r="BH6" s="36">
        <f t="shared" si="7"/>
        <v>2941.57</v>
      </c>
      <c r="BI6" s="36">
        <f t="shared" si="7"/>
        <v>2672.43</v>
      </c>
      <c r="BJ6" s="36">
        <f t="shared" si="7"/>
        <v>1108.26</v>
      </c>
      <c r="BK6" s="36">
        <f t="shared" si="7"/>
        <v>1113.76</v>
      </c>
      <c r="BL6" s="36">
        <f t="shared" si="7"/>
        <v>1125.69</v>
      </c>
      <c r="BM6" s="36">
        <f t="shared" si="7"/>
        <v>1134.67</v>
      </c>
      <c r="BN6" s="36">
        <f t="shared" si="7"/>
        <v>1144.79</v>
      </c>
      <c r="BO6" s="35" t="str">
        <f>IF(BO7="","",IF(BO7="-","【-】","【"&amp;SUBSTITUTE(TEXT(BO7,"#,##0.00"),"-","△")&amp;"】"))</f>
        <v>【1,280.76】</v>
      </c>
      <c r="BP6" s="36">
        <f>IF(BP7="",NA(),BP7)</f>
        <v>21.33</v>
      </c>
      <c r="BQ6" s="36">
        <f t="shared" ref="BQ6:BY6" si="8">IF(BQ7="",NA(),BQ7)</f>
        <v>20.399999999999999</v>
      </c>
      <c r="BR6" s="36">
        <f t="shared" si="8"/>
        <v>20.11</v>
      </c>
      <c r="BS6" s="36">
        <f t="shared" si="8"/>
        <v>19.63</v>
      </c>
      <c r="BT6" s="36">
        <f t="shared" si="8"/>
        <v>19.02</v>
      </c>
      <c r="BU6" s="36">
        <f t="shared" si="8"/>
        <v>19.77</v>
      </c>
      <c r="BV6" s="36">
        <f t="shared" si="8"/>
        <v>34.25</v>
      </c>
      <c r="BW6" s="36">
        <f t="shared" si="8"/>
        <v>46.48</v>
      </c>
      <c r="BX6" s="36">
        <f t="shared" si="8"/>
        <v>40.6</v>
      </c>
      <c r="BY6" s="36">
        <f t="shared" si="8"/>
        <v>56.04</v>
      </c>
      <c r="BZ6" s="35" t="str">
        <f>IF(BZ7="","",IF(BZ7="-","【-】","【"&amp;SUBSTITUTE(TEXT(BZ7,"#,##0.00"),"-","△")&amp;"】"))</f>
        <v>【53.06】</v>
      </c>
      <c r="CA6" s="36">
        <f>IF(CA7="",NA(),CA7)</f>
        <v>480.77</v>
      </c>
      <c r="CB6" s="36">
        <f t="shared" ref="CB6:CJ6" si="9">IF(CB7="",NA(),CB7)</f>
        <v>504.5</v>
      </c>
      <c r="CC6" s="36">
        <f t="shared" si="9"/>
        <v>517.87</v>
      </c>
      <c r="CD6" s="36">
        <f t="shared" si="9"/>
        <v>553.98</v>
      </c>
      <c r="CE6" s="36">
        <f t="shared" si="9"/>
        <v>563.96</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48.85</v>
      </c>
      <c r="CM6" s="36">
        <f t="shared" ref="CM6:CU6" si="10">IF(CM7="",NA(),CM7)</f>
        <v>49.06</v>
      </c>
      <c r="CN6" s="36">
        <f t="shared" si="10"/>
        <v>48.02</v>
      </c>
      <c r="CO6" s="36">
        <f t="shared" si="10"/>
        <v>48.7</v>
      </c>
      <c r="CP6" s="36">
        <f t="shared" si="10"/>
        <v>44.14</v>
      </c>
      <c r="CQ6" s="36">
        <f t="shared" si="10"/>
        <v>57.17</v>
      </c>
      <c r="CR6" s="36">
        <f t="shared" si="10"/>
        <v>57.55</v>
      </c>
      <c r="CS6" s="36">
        <f t="shared" si="10"/>
        <v>57.43</v>
      </c>
      <c r="CT6" s="36">
        <f t="shared" si="10"/>
        <v>57.29</v>
      </c>
      <c r="CU6" s="36">
        <f t="shared" si="10"/>
        <v>55.9</v>
      </c>
      <c r="CV6" s="35" t="str">
        <f>IF(CV7="","",IF(CV7="-","【-】","【"&amp;SUBSTITUTE(TEXT(CV7,"#,##0.00"),"-","△")&amp;"】"))</f>
        <v>【56.28】</v>
      </c>
      <c r="CW6" s="36">
        <f>IF(CW7="",NA(),CW7)</f>
        <v>70.73</v>
      </c>
      <c r="CX6" s="36">
        <f t="shared" ref="CX6:DF6" si="11">IF(CX7="",NA(),CX7)</f>
        <v>67.11</v>
      </c>
      <c r="CY6" s="36">
        <f t="shared" si="11"/>
        <v>67.040000000000006</v>
      </c>
      <c r="CZ6" s="36">
        <f t="shared" si="11"/>
        <v>64.180000000000007</v>
      </c>
      <c r="DA6" s="36">
        <f t="shared" si="11"/>
        <v>71.739999999999995</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72036</v>
      </c>
      <c r="D7" s="38">
        <v>47</v>
      </c>
      <c r="E7" s="38">
        <v>1</v>
      </c>
      <c r="F7" s="38">
        <v>0</v>
      </c>
      <c r="G7" s="38">
        <v>0</v>
      </c>
      <c r="H7" s="38" t="s">
        <v>110</v>
      </c>
      <c r="I7" s="38" t="s">
        <v>111</v>
      </c>
      <c r="J7" s="38" t="s">
        <v>112</v>
      </c>
      <c r="K7" s="38" t="s">
        <v>113</v>
      </c>
      <c r="L7" s="38" t="s">
        <v>114</v>
      </c>
      <c r="M7" s="38"/>
      <c r="N7" s="39" t="s">
        <v>115</v>
      </c>
      <c r="O7" s="39" t="s">
        <v>116</v>
      </c>
      <c r="P7" s="39">
        <v>1.23</v>
      </c>
      <c r="Q7" s="39">
        <v>1652</v>
      </c>
      <c r="R7" s="39">
        <v>326851</v>
      </c>
      <c r="S7" s="39">
        <v>757.2</v>
      </c>
      <c r="T7" s="39">
        <v>431.66</v>
      </c>
      <c r="U7" s="39">
        <v>4019</v>
      </c>
      <c r="V7" s="39">
        <v>3.48</v>
      </c>
      <c r="W7" s="39">
        <v>1154.8900000000001</v>
      </c>
      <c r="X7" s="39">
        <v>50.75</v>
      </c>
      <c r="Y7" s="39">
        <v>48.98</v>
      </c>
      <c r="Z7" s="39">
        <v>47.32</v>
      </c>
      <c r="AA7" s="39">
        <v>47.57</v>
      </c>
      <c r="AB7" s="39">
        <v>47.16</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3573.02</v>
      </c>
      <c r="BF7" s="39">
        <v>3485.41</v>
      </c>
      <c r="BG7" s="39">
        <v>3261.55</v>
      </c>
      <c r="BH7" s="39">
        <v>2941.57</v>
      </c>
      <c r="BI7" s="39">
        <v>2672.43</v>
      </c>
      <c r="BJ7" s="39">
        <v>1108.26</v>
      </c>
      <c r="BK7" s="39">
        <v>1113.76</v>
      </c>
      <c r="BL7" s="39">
        <v>1125.69</v>
      </c>
      <c r="BM7" s="39">
        <v>1134.67</v>
      </c>
      <c r="BN7" s="39">
        <v>1144.79</v>
      </c>
      <c r="BO7" s="39">
        <v>1280.76</v>
      </c>
      <c r="BP7" s="39">
        <v>21.33</v>
      </c>
      <c r="BQ7" s="39">
        <v>20.399999999999999</v>
      </c>
      <c r="BR7" s="39">
        <v>20.11</v>
      </c>
      <c r="BS7" s="39">
        <v>19.63</v>
      </c>
      <c r="BT7" s="39">
        <v>19.02</v>
      </c>
      <c r="BU7" s="39">
        <v>19.77</v>
      </c>
      <c r="BV7" s="39">
        <v>34.25</v>
      </c>
      <c r="BW7" s="39">
        <v>46.48</v>
      </c>
      <c r="BX7" s="39">
        <v>40.6</v>
      </c>
      <c r="BY7" s="39">
        <v>56.04</v>
      </c>
      <c r="BZ7" s="39">
        <v>53.06</v>
      </c>
      <c r="CA7" s="39">
        <v>480.77</v>
      </c>
      <c r="CB7" s="39">
        <v>504.5</v>
      </c>
      <c r="CC7" s="39">
        <v>517.87</v>
      </c>
      <c r="CD7" s="39">
        <v>553.98</v>
      </c>
      <c r="CE7" s="39">
        <v>563.96</v>
      </c>
      <c r="CF7" s="39">
        <v>878.73</v>
      </c>
      <c r="CG7" s="39">
        <v>501.18</v>
      </c>
      <c r="CH7" s="39">
        <v>376.61</v>
      </c>
      <c r="CI7" s="39">
        <v>440.03</v>
      </c>
      <c r="CJ7" s="39">
        <v>304.35000000000002</v>
      </c>
      <c r="CK7" s="39">
        <v>314.83</v>
      </c>
      <c r="CL7" s="39">
        <v>48.85</v>
      </c>
      <c r="CM7" s="39">
        <v>49.06</v>
      </c>
      <c r="CN7" s="39">
        <v>48.02</v>
      </c>
      <c r="CO7" s="39">
        <v>48.7</v>
      </c>
      <c r="CP7" s="39">
        <v>44.14</v>
      </c>
      <c r="CQ7" s="39">
        <v>57.17</v>
      </c>
      <c r="CR7" s="39">
        <v>57.55</v>
      </c>
      <c r="CS7" s="39">
        <v>57.43</v>
      </c>
      <c r="CT7" s="39">
        <v>57.29</v>
      </c>
      <c r="CU7" s="39">
        <v>55.9</v>
      </c>
      <c r="CV7" s="39">
        <v>56.28</v>
      </c>
      <c r="CW7" s="39">
        <v>70.73</v>
      </c>
      <c r="CX7" s="39">
        <v>67.11</v>
      </c>
      <c r="CY7" s="39">
        <v>67.040000000000006</v>
      </c>
      <c r="CZ7" s="39">
        <v>64.180000000000007</v>
      </c>
      <c r="DA7" s="39">
        <v>71.739999999999995</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117</v>
      </c>
      <c r="C9" s="41" t="s">
        <v>118</v>
      </c>
      <c r="D9" s="41" t="s">
        <v>119</v>
      </c>
      <c r="E9" s="41" t="s">
        <v>120</v>
      </c>
      <c r="F9" s="41" t="s">
        <v>121</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60</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2017-12-25T01:41:44Z</dcterms:created>
  <dcterms:modified xsi:type="dcterms:W3CDTF">2018-02-26T09:14:54Z</dcterms:modified>
  <cp:category/>
</cp:coreProperties>
</file>