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調査もの（その他）\300126経営比較分析表の分析について【福島県市町村財政課】\"/>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W8" i="4"/>
  <c r="P8" i="4"/>
  <c r="I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<sst xmlns="http://schemas.openxmlformats.org/spreadsheetml/2006/main" count="232" uniqueCount="120">
  <si>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</si>
  <si>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</si>
  <si>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</si>
  <si>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</si>
  <si>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</si>
  <si>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</si>
  <si>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</si>
  <si>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</si>
  <si>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</si>
  <si>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</si>
  <si>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</si>
  <si>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</si>
  <si>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</si>
  <si>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</si>
  <si>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</si>
  <si>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</si>
  <si>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</si>
  <si>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</si>
  <si>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</si>
  <si>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</si>
  <si>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</si>
  <si>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</si>
  <si>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</si>
  <si>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</si>
  <si>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</si>
  <si>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</si>
  <si>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</si>
  <si>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</si>
  <si>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</si>
  <si>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</si>
  <si>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</si>
  <si>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</si>
  <si>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</si>
  <si>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</si>
  <si>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</si>
  <si>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</si>
  <si>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</si>
  <si>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</si>
  <si>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</si>
  <si>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</si>
  <si>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</si>
  <si>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</si>
  <si>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</si>
  <si>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</si>
  <si>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</si>
  <si>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</si>
  <si>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</si>
  <si>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</si>
  <si>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</si>
  <si>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</si>
  <si>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</si>
  <si>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</si>
  <si>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</si>
  <si>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</si>
  <si>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</si>
  <si>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</si>
  <si>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</si>
  <si>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</si>
  <si>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</si>
  <si>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</si>
  <si>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</si>
  <si>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</si>
  <si>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</si>
  <si>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</si>
  <si>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</si>
  <si>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</si>
  <si>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</si>
  <si>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</si>
  <si>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</si>
  <si>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</si>
  <si>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</si>
  <si>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</si>
  <si>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</si>
  <si>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</si>
  <si>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</si>
  <si>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</si>
  <si>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</si>
  <si>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</si>
  <si>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</si>
  <si>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</si>
  <si>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</si>
  <si>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</si>
  <si>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</si>
  <si>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</si>
  <si>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</si>
  <si>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</si>
  <si>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</si>
  <si>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</si>
  <si>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</si>
  <si>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</si>
  <si>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</si>
  <si>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</si>
  <si>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</si>
  <si>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</si>
  <si>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</si>
  <si>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</si>
  <si>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</si>
  <si>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</si>
  <si>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</si>
  <si>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</si>
  <si>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</si>
  <si>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</si>
  <si>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</si>
  <si>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</si>
  <si>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</si>
  <si>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会津若松市</t>
  </si>
  <si>
    <t>法適用</t>
  </si>
  <si>
    <t>水道事業</t>
  </si>
  <si>
    <t>末端給水事業</t>
  </si>
  <si>
    <t>A3</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</si>
  <si>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</si>
  <si>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</si>
  <si>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</si>
  <si>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</si>
  <si>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</si>
  <si>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</si>
  <si>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①有形固定資産の減価償却率は、類似団体とほぼ同程度です。②管路経年化率は類似団体と比較して低い状況にあります。今後も継続して法定耐用年数を経過した管路の更新を行い、また必要に応じて管路の長寿命化に取り組んでいくことが必要です。③管路更新率は、平成50年度頃から法定耐用年数が経過する管路の更新が大幅に増加することが見込まれるため、年度間のばらつきはあるもののそれまでは比較的低く推移すると考えられます。</t>
    <rPh sb="2" eb="4">
      <t>ユウケイ</t>
    </rPh>
    <rPh sb="4" eb="6">
      <t>コテイ</t>
    </rPh>
    <rPh sb="6" eb="8">
      <t>シサン</t>
    </rPh>
    <rPh sb="9" eb="11">
      <t>ゲンカ</t>
    </rPh>
    <rPh sb="11" eb="13">
      <t>ショウキャク</t>
    </rPh>
    <rPh sb="13" eb="14">
      <t>リツ</t>
    </rPh>
    <rPh sb="16" eb="18">
      <t>ルイジ</t>
    </rPh>
    <rPh sb="18" eb="20">
      <t>ダンタイ</t>
    </rPh>
    <rPh sb="23" eb="26">
      <t>ドウテイド</t>
    </rPh>
    <rPh sb="30" eb="32">
      <t>カンロ</t>
    </rPh>
    <rPh sb="32" eb="35">
      <t>ケイネンカ</t>
    </rPh>
    <rPh sb="35" eb="36">
      <t>リツ</t>
    </rPh>
    <rPh sb="37" eb="39">
      <t>ルイジ</t>
    </rPh>
    <rPh sb="39" eb="41">
      <t>ダンタイ</t>
    </rPh>
    <rPh sb="42" eb="44">
      <t>ヒカク</t>
    </rPh>
    <rPh sb="46" eb="47">
      <t>ヒク</t>
    </rPh>
    <rPh sb="48" eb="50">
      <t>ジョウキョウ</t>
    </rPh>
    <rPh sb="56" eb="58">
      <t>コンゴ</t>
    </rPh>
    <rPh sb="59" eb="61">
      <t>ケイゾク</t>
    </rPh>
    <rPh sb="63" eb="65">
      <t>ホウテイ</t>
    </rPh>
    <rPh sb="65" eb="67">
      <t>タイヨウ</t>
    </rPh>
    <rPh sb="67" eb="69">
      <t>ネンスウ</t>
    </rPh>
    <rPh sb="70" eb="72">
      <t>ケイカ</t>
    </rPh>
    <rPh sb="74" eb="76">
      <t>カンロ</t>
    </rPh>
    <rPh sb="77" eb="79">
      <t>コウシン</t>
    </rPh>
    <rPh sb="80" eb="81">
      <t>オコナ</t>
    </rPh>
    <rPh sb="85" eb="87">
      <t>ヒツヨウ</t>
    </rPh>
    <rPh sb="88" eb="89">
      <t>オウ</t>
    </rPh>
    <rPh sb="91" eb="93">
      <t>カンロ</t>
    </rPh>
    <rPh sb="94" eb="95">
      <t>チョウ</t>
    </rPh>
    <rPh sb="95" eb="98">
      <t>ジュミョウカ</t>
    </rPh>
    <rPh sb="99" eb="100">
      <t>ト</t>
    </rPh>
    <rPh sb="101" eb="102">
      <t>ク</t>
    </rPh>
    <rPh sb="109" eb="111">
      <t>ヒツヨウ</t>
    </rPh>
    <rPh sb="115" eb="117">
      <t>カンロ</t>
    </rPh>
    <rPh sb="117" eb="119">
      <t>コウシン</t>
    </rPh>
    <rPh sb="119" eb="120">
      <t>リツ</t>
    </rPh>
    <rPh sb="122" eb="124">
      <t>ヘイセイ</t>
    </rPh>
    <rPh sb="126" eb="127">
      <t>ネン</t>
    </rPh>
    <rPh sb="127" eb="128">
      <t>ド</t>
    </rPh>
    <rPh sb="128" eb="129">
      <t>コロ</t>
    </rPh>
    <rPh sb="131" eb="133">
      <t>ホウテイ</t>
    </rPh>
    <rPh sb="133" eb="135">
      <t>タイヨウ</t>
    </rPh>
    <rPh sb="135" eb="137">
      <t>ネンスウ</t>
    </rPh>
    <rPh sb="138" eb="140">
      <t>ケイカ</t>
    </rPh>
    <rPh sb="142" eb="144">
      <t>カンロ</t>
    </rPh>
    <rPh sb="145" eb="147">
      <t>コウシン</t>
    </rPh>
    <rPh sb="148" eb="150">
      <t>オオハバ</t>
    </rPh>
    <rPh sb="151" eb="153">
      <t>ゾウカ</t>
    </rPh>
    <rPh sb="158" eb="160">
      <t>ミコ</t>
    </rPh>
    <rPh sb="166" eb="168">
      <t>ネンド</t>
    </rPh>
    <rPh sb="168" eb="169">
      <t>カン</t>
    </rPh>
    <rPh sb="185" eb="188">
      <t>ヒカクテキ</t>
    </rPh>
    <rPh sb="188" eb="189">
      <t>ヒク</t>
    </rPh>
    <rPh sb="190" eb="192">
      <t>スイイ</t>
    </rPh>
    <rPh sb="195" eb="196">
      <t>カンガ</t>
    </rPh>
    <phoneticPr fontId="7"/>
  </si>
  <si>
    <t>自治体職員</t>
    <rPh sb="0" eb="3">
      <t>ジチタイ</t>
    </rPh>
    <rPh sb="3" eb="5">
      <t>ショクイン</t>
    </rPh>
    <phoneticPr fontId="4"/>
  </si>
  <si>
    <t xml:space="preserve"> ①経常収支比率については、平成27年度及び平成28年度は100％を下回りました。平成29年6月から水道料金の改定を行いましたので、数値は改善される見込みです。②累積欠損金比率については、現在は発生していません。③流動比率については、平成26年度に制度改正があったため急激に少なくなっていますが、100％を上回っています。④企業債残高対給水収益比率は類似団体と比較して高い状況にあります。⑤料金回収率は平成29年6月から水道料金改定を行いましたので数値は改善される見込みです。⑥給水原価は類似団体と比較して高い状況にありますが、平成28年度は費用の効率性は改善されました。⑦施設利用率は年々下がっており、配水量が下がっているのが原因です。平成30年4月から供用開始する滝沢浄水場をダウンサイジングすることで、数値は改善されます。⑧有収率は平成23年度の東日本大震災での影響で大きく下がりました。平成27年度までは有収水量の減少により少しずつ低下していましたが、平成28年度から漏水修理の体制を強化し漏水の早期発見・早期修理に努めた結果、数値が改善されました。</t>
    <rPh sb="2" eb="4">
      <t>ケイジョウ</t>
    </rPh>
    <rPh sb="4" eb="6">
      <t>シュウシ</t>
    </rPh>
    <rPh sb="6" eb="8">
      <t>ヒリツ</t>
    </rPh>
    <rPh sb="14" eb="16">
      <t>ヘイセイ</t>
    </rPh>
    <rPh sb="18" eb="19">
      <t>ネン</t>
    </rPh>
    <rPh sb="19" eb="20">
      <t>ド</t>
    </rPh>
    <rPh sb="20" eb="21">
      <t>オヨ</t>
    </rPh>
    <rPh sb="22" eb="24">
      <t>ヘイセイ</t>
    </rPh>
    <rPh sb="26" eb="27">
      <t>ネン</t>
    </rPh>
    <rPh sb="27" eb="28">
      <t>ド</t>
    </rPh>
    <rPh sb="34" eb="36">
      <t>シタマワ</t>
    </rPh>
    <rPh sb="41" eb="43">
      <t>ヘイセイ</t>
    </rPh>
    <rPh sb="45" eb="46">
      <t>ネン</t>
    </rPh>
    <rPh sb="47" eb="48">
      <t>ツキ</t>
    </rPh>
    <rPh sb="50" eb="52">
      <t>スイドウ</t>
    </rPh>
    <rPh sb="52" eb="54">
      <t>リョウキン</t>
    </rPh>
    <rPh sb="55" eb="57">
      <t>カイテイ</t>
    </rPh>
    <rPh sb="58" eb="59">
      <t>オコナ</t>
    </rPh>
    <rPh sb="66" eb="68">
      <t>スウチ</t>
    </rPh>
    <rPh sb="69" eb="71">
      <t>カイゼン</t>
    </rPh>
    <rPh sb="74" eb="76">
      <t>ミコ</t>
    </rPh>
    <rPh sb="81" eb="83">
      <t>ルイセキ</t>
    </rPh>
    <rPh sb="83" eb="86">
      <t>ケッソンキン</t>
    </rPh>
    <rPh sb="86" eb="88">
      <t>ヒリツ</t>
    </rPh>
    <rPh sb="94" eb="96">
      <t>ゲンザイ</t>
    </rPh>
    <rPh sb="97" eb="99">
      <t>ハッセイ</t>
    </rPh>
    <rPh sb="107" eb="109">
      <t>リュウドウ</t>
    </rPh>
    <rPh sb="109" eb="111">
      <t>ヒリツ</t>
    </rPh>
    <rPh sb="117" eb="119">
      <t>ヘイセイ</t>
    </rPh>
    <rPh sb="121" eb="123">
      <t>ネンド</t>
    </rPh>
    <rPh sb="124" eb="126">
      <t>セイド</t>
    </rPh>
    <rPh sb="126" eb="128">
      <t>カイセイ</t>
    </rPh>
    <rPh sb="134" eb="136">
      <t>キュウゲキ</t>
    </rPh>
    <rPh sb="137" eb="138">
      <t>スク</t>
    </rPh>
    <rPh sb="153" eb="154">
      <t>ウエ</t>
    </rPh>
    <rPh sb="154" eb="155">
      <t>マワ</t>
    </rPh>
    <rPh sb="162" eb="164">
      <t>キギョウ</t>
    </rPh>
    <rPh sb="164" eb="165">
      <t>サイ</t>
    </rPh>
    <rPh sb="165" eb="167">
      <t>ザンダカ</t>
    </rPh>
    <rPh sb="167" eb="168">
      <t>タイ</t>
    </rPh>
    <rPh sb="168" eb="170">
      <t>キュウスイ</t>
    </rPh>
    <rPh sb="170" eb="172">
      <t>シュウエキ</t>
    </rPh>
    <rPh sb="172" eb="174">
      <t>ヒリツ</t>
    </rPh>
    <rPh sb="175" eb="177">
      <t>ルイジ</t>
    </rPh>
    <rPh sb="177" eb="179">
      <t>ダンタイ</t>
    </rPh>
    <rPh sb="180" eb="182">
      <t>ヒカク</t>
    </rPh>
    <rPh sb="184" eb="185">
      <t>タカ</t>
    </rPh>
    <rPh sb="186" eb="188">
      <t>ジョウキョウ</t>
    </rPh>
    <rPh sb="195" eb="197">
      <t>リョウキン</t>
    </rPh>
    <rPh sb="197" eb="199">
      <t>カイシュウ</t>
    </rPh>
    <rPh sb="199" eb="200">
      <t>リツ</t>
    </rPh>
    <rPh sb="201" eb="203">
      <t>ヘイセイ</t>
    </rPh>
    <rPh sb="205" eb="206">
      <t>ネン</t>
    </rPh>
    <rPh sb="207" eb="208">
      <t>ツキ</t>
    </rPh>
    <rPh sb="210" eb="212">
      <t>スイドウ</t>
    </rPh>
    <rPh sb="212" eb="214">
      <t>リョウキン</t>
    </rPh>
    <rPh sb="214" eb="216">
      <t>カイテイ</t>
    </rPh>
    <rPh sb="217" eb="218">
      <t>オコナ</t>
    </rPh>
    <rPh sb="224" eb="226">
      <t>スウチ</t>
    </rPh>
    <rPh sb="227" eb="229">
      <t>カイゼン</t>
    </rPh>
    <rPh sb="232" eb="234">
      <t>ミコ</t>
    </rPh>
    <rPh sb="239" eb="241">
      <t>キュウスイ</t>
    </rPh>
    <rPh sb="241" eb="243">
      <t>ゲンカ</t>
    </rPh>
    <rPh sb="244" eb="246">
      <t>ルイジ</t>
    </rPh>
    <rPh sb="246" eb="248">
      <t>ダンタイ</t>
    </rPh>
    <rPh sb="249" eb="251">
      <t>ヒカク</t>
    </rPh>
    <rPh sb="253" eb="254">
      <t>タカ</t>
    </rPh>
    <rPh sb="255" eb="257">
      <t>ジョウキョウ</t>
    </rPh>
    <rPh sb="264" eb="266">
      <t>ヘイセイ</t>
    </rPh>
    <rPh sb="268" eb="270">
      <t>ネンド</t>
    </rPh>
    <rPh sb="271" eb="273">
      <t>ヒヨウ</t>
    </rPh>
    <rPh sb="274" eb="277">
      <t>コウリツセイ</t>
    </rPh>
    <rPh sb="278" eb="280">
      <t>カイゼン</t>
    </rPh>
    <rPh sb="287" eb="289">
      <t>シセツ</t>
    </rPh>
    <rPh sb="289" eb="291">
      <t>リヨウ</t>
    </rPh>
    <rPh sb="291" eb="292">
      <t>リツ</t>
    </rPh>
    <rPh sb="293" eb="295">
      <t>ネンネン</t>
    </rPh>
    <rPh sb="295" eb="296">
      <t>サ</t>
    </rPh>
    <rPh sb="302" eb="304">
      <t>ハイスイ</t>
    </rPh>
    <rPh sb="304" eb="305">
      <t>リョウ</t>
    </rPh>
    <rPh sb="306" eb="307">
      <t>サ</t>
    </rPh>
    <rPh sb="314" eb="316">
      <t>ゲンイン</t>
    </rPh>
    <rPh sb="319" eb="321">
      <t>ヘイセイ</t>
    </rPh>
    <rPh sb="323" eb="324">
      <t>ネン</t>
    </rPh>
    <rPh sb="325" eb="326">
      <t>ツキ</t>
    </rPh>
    <rPh sb="328" eb="330">
      <t>キョウヨウ</t>
    </rPh>
    <rPh sb="330" eb="332">
      <t>カイシ</t>
    </rPh>
    <rPh sb="354" eb="356">
      <t>スウチ</t>
    </rPh>
    <rPh sb="357" eb="359">
      <t>カイゼン</t>
    </rPh>
    <rPh sb="365" eb="367">
      <t>ユウシュウ</t>
    </rPh>
    <rPh sb="367" eb="368">
      <t>リツ</t>
    </rPh>
    <rPh sb="369" eb="371">
      <t>ヘイセイ</t>
    </rPh>
    <rPh sb="373" eb="374">
      <t>ネン</t>
    </rPh>
    <rPh sb="374" eb="375">
      <t>ド</t>
    </rPh>
    <rPh sb="376" eb="377">
      <t>ヒガシ</t>
    </rPh>
    <rPh sb="377" eb="379">
      <t>ニホン</t>
    </rPh>
    <rPh sb="387" eb="388">
      <t>オオ</t>
    </rPh>
    <rPh sb="390" eb="391">
      <t>サ</t>
    </rPh>
    <rPh sb="397" eb="399">
      <t>ヘイセイ</t>
    </rPh>
    <rPh sb="401" eb="402">
      <t>ネン</t>
    </rPh>
    <rPh sb="402" eb="403">
      <t>ド</t>
    </rPh>
    <rPh sb="406" eb="408">
      <t>ユウシュウ</t>
    </rPh>
    <rPh sb="408" eb="410">
      <t>スイリョウ</t>
    </rPh>
    <rPh sb="411" eb="413">
      <t>ゲンショウ</t>
    </rPh>
    <rPh sb="416" eb="417">
      <t>スコ</t>
    </rPh>
    <rPh sb="420" eb="422">
      <t>テイカ</t>
    </rPh>
    <rPh sb="430" eb="432">
      <t>ヘイセイ</t>
    </rPh>
    <rPh sb="434" eb="436">
      <t>ネンド</t>
    </rPh>
    <rPh sb="438" eb="440">
      <t>ロウスイ</t>
    </rPh>
    <rPh sb="440" eb="442">
      <t>シュウリ</t>
    </rPh>
    <rPh sb="443" eb="445">
      <t>タイセイ</t>
    </rPh>
    <rPh sb="446" eb="448">
      <t>キョウカ</t>
    </rPh>
    <rPh sb="449" eb="451">
      <t>ロウスイ</t>
    </rPh>
    <rPh sb="452" eb="454">
      <t>ソウキ</t>
    </rPh>
    <rPh sb="454" eb="456">
      <t>ハッケン</t>
    </rPh>
    <rPh sb="457" eb="459">
      <t>ソウキ</t>
    </rPh>
    <rPh sb="459" eb="461">
      <t>シュウリ</t>
    </rPh>
    <rPh sb="462" eb="463">
      <t>ツト</t>
    </rPh>
    <rPh sb="465" eb="467">
      <t>ケッカ</t>
    </rPh>
    <rPh sb="468" eb="470">
      <t>スウチ</t>
    </rPh>
    <rPh sb="471" eb="473">
      <t>カイゼン</t>
    </rPh>
    <phoneticPr fontId="7"/>
  </si>
  <si>
    <r>
      <t>　平成26年度以降赤字経営が続くことが見込まれたため、平成29年6月から水道料金を改定し経営の健全化を図りました。有収率は平成28年度から漏水修理体制の強化により改善されました。今後も継続して老朽管の更新を行いながら、漏水調査により漏水の早期発見と修理に努めていきます。また、老朽化の状況については、管路の経年化が進み水道施設の更新需要が高まる</t>
    </r>
    <r>
      <rPr>
        <sz val="11"/>
        <rFont val="ＭＳ ゴシック"/>
        <family val="3"/>
        <charset val="128"/>
      </rPr>
      <t>一方で、限られた財源の中で、より効率的な施設整備を行っていかなければなりません。今後については水道施設総合整備計画</t>
    </r>
    <r>
      <rPr>
        <sz val="11"/>
        <color theme="1"/>
        <rFont val="ＭＳ ゴシック"/>
        <family val="3"/>
        <charset val="128"/>
      </rPr>
      <t>を策定し、それに基づいて更新需要を平準化させ、</t>
    </r>
    <r>
      <rPr>
        <sz val="11"/>
        <rFont val="ＭＳ ゴシック"/>
        <family val="3"/>
        <charset val="128"/>
      </rPr>
      <t>計画的な施設整備を行っていきます。</t>
    </r>
    <rPh sb="1" eb="3">
      <t>ヘイセイ</t>
    </rPh>
    <rPh sb="5" eb="6">
      <t>ネン</t>
    </rPh>
    <rPh sb="6" eb="7">
      <t>ド</t>
    </rPh>
    <rPh sb="7" eb="9">
      <t>イコウ</t>
    </rPh>
    <rPh sb="9" eb="11">
      <t>アカジ</t>
    </rPh>
    <rPh sb="11" eb="13">
      <t>ケイエイ</t>
    </rPh>
    <rPh sb="14" eb="15">
      <t>ツヅ</t>
    </rPh>
    <rPh sb="19" eb="21">
      <t>ミコ</t>
    </rPh>
    <rPh sb="27" eb="29">
      <t>ヘイセイ</t>
    </rPh>
    <rPh sb="31" eb="32">
      <t>ネン</t>
    </rPh>
    <rPh sb="33" eb="34">
      <t>ツキ</t>
    </rPh>
    <rPh sb="36" eb="38">
      <t>スイドウ</t>
    </rPh>
    <rPh sb="38" eb="40">
      <t>リョウキン</t>
    </rPh>
    <rPh sb="41" eb="43">
      <t>カイテイ</t>
    </rPh>
    <rPh sb="44" eb="46">
      <t>ケイエイ</t>
    </rPh>
    <rPh sb="47" eb="50">
      <t>ケンゼンカ</t>
    </rPh>
    <rPh sb="51" eb="52">
      <t>ハカ</t>
    </rPh>
    <rPh sb="57" eb="59">
      <t>ユウシュウ</t>
    </rPh>
    <rPh sb="59" eb="60">
      <t>リツ</t>
    </rPh>
    <rPh sb="61" eb="63">
      <t>ヘイセイ</t>
    </rPh>
    <rPh sb="65" eb="66">
      <t>ネン</t>
    </rPh>
    <rPh sb="66" eb="67">
      <t>ド</t>
    </rPh>
    <rPh sb="69" eb="71">
      <t>ロウスイ</t>
    </rPh>
    <rPh sb="71" eb="73">
      <t>シュウリ</t>
    </rPh>
    <rPh sb="73" eb="75">
      <t>タイセイ</t>
    </rPh>
    <rPh sb="76" eb="78">
      <t>キョウカ</t>
    </rPh>
    <rPh sb="81" eb="83">
      <t>カイゼン</t>
    </rPh>
    <rPh sb="89" eb="91">
      <t>コンゴ</t>
    </rPh>
    <rPh sb="92" eb="94">
      <t>ケイゾク</t>
    </rPh>
    <rPh sb="96" eb="98">
      <t>ロウキュウ</t>
    </rPh>
    <rPh sb="98" eb="99">
      <t>カン</t>
    </rPh>
    <rPh sb="100" eb="102">
      <t>コウシン</t>
    </rPh>
    <rPh sb="103" eb="104">
      <t>オコナ</t>
    </rPh>
    <rPh sb="109" eb="111">
      <t>ロウスイ</t>
    </rPh>
    <rPh sb="111" eb="113">
      <t>チョウサ</t>
    </rPh>
    <rPh sb="116" eb="118">
      <t>ロウスイ</t>
    </rPh>
    <rPh sb="119" eb="121">
      <t>ソウキ</t>
    </rPh>
    <rPh sb="121" eb="123">
      <t>ハッケン</t>
    </rPh>
    <rPh sb="124" eb="126">
      <t>シュウリ</t>
    </rPh>
    <rPh sb="127" eb="128">
      <t>ツト</t>
    </rPh>
    <rPh sb="138" eb="141">
      <t>ロウキュウカ</t>
    </rPh>
    <rPh sb="142" eb="144">
      <t>ジョウキョウ</t>
    </rPh>
    <rPh sb="150" eb="152">
      <t>カンロ</t>
    </rPh>
    <rPh sb="153" eb="156">
      <t>ケイネンカ</t>
    </rPh>
    <rPh sb="157" eb="158">
      <t>スス</t>
    </rPh>
    <rPh sb="159" eb="161">
      <t>スイドウ</t>
    </rPh>
    <rPh sb="161" eb="163">
      <t>シセツ</t>
    </rPh>
    <rPh sb="164" eb="166">
      <t>コウシン</t>
    </rPh>
    <rPh sb="166" eb="168">
      <t>ジュヨウ</t>
    </rPh>
    <rPh sb="169" eb="170">
      <t>タカ</t>
    </rPh>
    <rPh sb="172" eb="174">
      <t>イッポウ</t>
    </rPh>
    <rPh sb="176" eb="177">
      <t>カギ</t>
    </rPh>
    <rPh sb="180" eb="182">
      <t>ザイゲン</t>
    </rPh>
    <rPh sb="183" eb="184">
      <t>ナカ</t>
    </rPh>
    <rPh sb="188" eb="191">
      <t>コウリツテキ</t>
    </rPh>
    <rPh sb="192" eb="194">
      <t>シセツ</t>
    </rPh>
    <rPh sb="194" eb="196">
      <t>セイビ</t>
    </rPh>
    <rPh sb="197" eb="198">
      <t>オコナ</t>
    </rPh>
    <rPh sb="212" eb="214">
      <t>コンゴ</t>
    </rPh>
    <rPh sb="219" eb="221">
      <t>スイドウ</t>
    </rPh>
    <rPh sb="221" eb="223">
      <t>シセツ</t>
    </rPh>
    <rPh sb="223" eb="225">
      <t>ソウゴウ</t>
    </rPh>
    <rPh sb="225" eb="227">
      <t>セイビ</t>
    </rPh>
    <rPh sb="227" eb="229">
      <t>ケイカク</t>
    </rPh>
    <rPh sb="230" eb="232">
      <t>サクテイ</t>
    </rPh>
    <rPh sb="237" eb="238">
      <t>モト</t>
    </rPh>
    <rPh sb="241" eb="243">
      <t>コウシン</t>
    </rPh>
    <rPh sb="243" eb="245">
      <t>ジュヨウ</t>
    </rPh>
    <rPh sb="246" eb="249">
      <t>ヘイジュンカ</t>
    </rPh>
    <rPh sb="252" eb="255">
      <t>ケイカクテキ</t>
    </rPh>
    <rPh sb="256" eb="258">
      <t>シセツ</t>
    </rPh>
    <rPh sb="258" eb="260">
      <t>セイビ</t>
    </rPh>
    <rPh sb="261" eb="262">
      <t>オコナ</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</si>
</sst>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9">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2.44</c:v>
                </c:pt>
                <c:pt idx="1">
                  <c:v>0.35</c:v>
                </c:pt>
                <c:pt idx="2">
                  <c:v>0.3</c:v>
                </c:pt>
                <c:pt idx="3">
                  <c:v>4.54</c:v>
                </c:pt>
                <c:pt idx="4">
                  <c:v>0.88</c:v>
                </c:pt>
              </c:numCache>
            </c:numRef>
          </c:val>
        </c:ser>
        <c:dLbls>
          <c:showLegendKey val="0"/>
          <c:showVal val="0"/>
          <c:showCatName val="0"/>
          <c:showSerName val="0"/>
          <c:showPercent val="0"/>
          <c:showBubbleSize val="0"/>
        </c:dLbls>
        <c:gapWidth val="150"/>
        <c:axId val="250227976"/>
        <c:axId val="250228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0.88</c:v>
                </c:pt>
                <c:pt idx="1">
                  <c:v>0.85</c:v>
                </c:pt>
                <c:pt idx="2">
                  <c:v>0.75</c:v>
                </c:pt>
                <c:pt idx="3">
                  <c:v>0.95</c:v>
                </c:pt>
                <c:pt idx="4">
                  <c:v>0.74</c:v>
                </c:pt>
              </c:numCache>
            </c:numRef>
          </c:val>
          <c:smooth val="0"/>
        </c:ser>
        <c:dLbls>
          <c:showLegendKey val="0"/>
          <c:showVal val="0"/>
          <c:showCatName val="0"/>
          <c:showSerName val="0"/>
          <c:showPercent val="0"/>
          <c:showBubbleSize val="0"/>
        </c:dLbls>
        <c:marker val="1"/>
        <c:smooth val="0"/>
        <c:axId val="250227976"/>
        <c:axId val="250228368"/>
      </c:lineChart>
      <c:dateAx>
        <c:axId val="250227976"/>
        <c:scaling>
          <c:orientation val="minMax"/>
        </c:scaling>
        <c:delete val="1"/>
        <c:axPos val="b"/>
        <c:numFmt formatCode="ge" sourceLinked="1"/>
        <c:majorTickMark val="none"/>
        <c:minorTickMark val="none"/>
        <c:tickLblPos val="none"/>
        <c:crossAx val="250228368"/>
        <c:crosses val="autoZero"/>
        <c:auto val="1"/>
        <c:lblOffset val="100"/>
        <c:baseTimeUnit val="years"/>
      </c:dateAx>
      <c:valAx>
        <c:axId val="250228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227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51.19</c:v>
                </c:pt>
                <c:pt idx="1">
                  <c:v>47.77</c:v>
                </c:pt>
                <c:pt idx="2">
                  <c:v>46.55</c:v>
                </c:pt>
                <c:pt idx="3">
                  <c:v>46.44</c:v>
                </c:pt>
                <c:pt idx="4">
                  <c:v>45.38</c:v>
                </c:pt>
              </c:numCache>
            </c:numRef>
          </c:val>
        </c:ser>
        <c:dLbls>
          <c:showLegendKey val="0"/>
          <c:showVal val="0"/>
          <c:showCatName val="0"/>
          <c:showSerName val="0"/>
          <c:showPercent val="0"/>
          <c:showBubbleSize val="0"/>
        </c:dLbls>
        <c:gapWidth val="150"/>
        <c:axId val="365366608"/>
        <c:axId val="365367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62.5</c:v>
                </c:pt>
                <c:pt idx="1">
                  <c:v>62.45</c:v>
                </c:pt>
                <c:pt idx="2">
                  <c:v>62.12</c:v>
                </c:pt>
                <c:pt idx="3">
                  <c:v>62.26</c:v>
                </c:pt>
                <c:pt idx="4">
                  <c:v>62.1</c:v>
                </c:pt>
              </c:numCache>
            </c:numRef>
          </c:val>
          <c:smooth val="0"/>
        </c:ser>
        <c:dLbls>
          <c:showLegendKey val="0"/>
          <c:showVal val="0"/>
          <c:showCatName val="0"/>
          <c:showSerName val="0"/>
          <c:showPercent val="0"/>
          <c:showBubbleSize val="0"/>
        </c:dLbls>
        <c:marker val="1"/>
        <c:smooth val="0"/>
        <c:axId val="365366608"/>
        <c:axId val="365367000"/>
      </c:lineChart>
      <c:dateAx>
        <c:axId val="365366608"/>
        <c:scaling>
          <c:orientation val="minMax"/>
        </c:scaling>
        <c:delete val="1"/>
        <c:axPos val="b"/>
        <c:numFmt formatCode="ge" sourceLinked="1"/>
        <c:majorTickMark val="none"/>
        <c:minorTickMark val="none"/>
        <c:tickLblPos val="none"/>
        <c:crossAx val="365367000"/>
        <c:crosses val="autoZero"/>
        <c:auto val="1"/>
        <c:lblOffset val="100"/>
        <c:baseTimeUnit val="years"/>
      </c:dateAx>
      <c:valAx>
        <c:axId val="365367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36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87.4</c:v>
                </c:pt>
                <c:pt idx="1">
                  <c:v>86.96</c:v>
                </c:pt>
                <c:pt idx="2">
                  <c:v>86.27</c:v>
                </c:pt>
                <c:pt idx="3">
                  <c:v>84.85</c:v>
                </c:pt>
                <c:pt idx="4">
                  <c:v>86.7</c:v>
                </c:pt>
              </c:numCache>
            </c:numRef>
          </c:val>
        </c:ser>
        <c:dLbls>
          <c:showLegendKey val="0"/>
          <c:showVal val="0"/>
          <c:showCatName val="0"/>
          <c:showSerName val="0"/>
          <c:showPercent val="0"/>
          <c:showBubbleSize val="0"/>
        </c:dLbls>
        <c:gapWidth val="150"/>
        <c:axId val="365368176"/>
        <c:axId val="365368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89.62</c:v>
                </c:pt>
                <c:pt idx="1">
                  <c:v>89.76</c:v>
                </c:pt>
                <c:pt idx="2">
                  <c:v>89.45</c:v>
                </c:pt>
                <c:pt idx="3">
                  <c:v>89.5</c:v>
                </c:pt>
                <c:pt idx="4">
                  <c:v>89.52</c:v>
                </c:pt>
              </c:numCache>
            </c:numRef>
          </c:val>
          <c:smooth val="0"/>
        </c:ser>
        <c:dLbls>
          <c:showLegendKey val="0"/>
          <c:showVal val="0"/>
          <c:showCatName val="0"/>
          <c:showSerName val="0"/>
          <c:showPercent val="0"/>
          <c:showBubbleSize val="0"/>
        </c:dLbls>
        <c:marker val="1"/>
        <c:smooth val="0"/>
        <c:axId val="365368176"/>
        <c:axId val="365368568"/>
      </c:lineChart>
      <c:dateAx>
        <c:axId val="365368176"/>
        <c:scaling>
          <c:orientation val="minMax"/>
        </c:scaling>
        <c:delete val="1"/>
        <c:axPos val="b"/>
        <c:numFmt formatCode="ge" sourceLinked="1"/>
        <c:majorTickMark val="none"/>
        <c:minorTickMark val="none"/>
        <c:tickLblPos val="none"/>
        <c:crossAx val="365368568"/>
        <c:crosses val="autoZero"/>
        <c:auto val="1"/>
        <c:lblOffset val="100"/>
        <c:baseTimeUnit val="years"/>
      </c:dateAx>
      <c:valAx>
        <c:axId val="365368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36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102.67</c:v>
                </c:pt>
                <c:pt idx="1">
                  <c:v>100.35</c:v>
                </c:pt>
                <c:pt idx="2">
                  <c:v>101.97</c:v>
                </c:pt>
                <c:pt idx="3">
                  <c:v>99.52</c:v>
                </c:pt>
                <c:pt idx="4">
                  <c:v>99.35</c:v>
                </c:pt>
              </c:numCache>
            </c:numRef>
          </c:val>
        </c:ser>
        <c:dLbls>
          <c:showLegendKey val="0"/>
          <c:showVal val="0"/>
          <c:showCatName val="0"/>
          <c:showSerName val="0"/>
          <c:showPercent val="0"/>
          <c:showBubbleSize val="0"/>
        </c:dLbls>
        <c:gapWidth val="150"/>
        <c:axId val="362940568"/>
        <c:axId val="362940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107.91</c:v>
                </c:pt>
                <c:pt idx="1">
                  <c:v>108.44</c:v>
                </c:pt>
                <c:pt idx="2">
                  <c:v>113.11</c:v>
                </c:pt>
                <c:pt idx="3">
                  <c:v>114</c:v>
                </c:pt>
                <c:pt idx="4">
                  <c:v>114</c:v>
                </c:pt>
              </c:numCache>
            </c:numRef>
          </c:val>
          <c:smooth val="0"/>
        </c:ser>
        <c:dLbls>
          <c:showLegendKey val="0"/>
          <c:showVal val="0"/>
          <c:showCatName val="0"/>
          <c:showSerName val="0"/>
          <c:showPercent val="0"/>
          <c:showBubbleSize val="0"/>
        </c:dLbls>
        <c:marker val="1"/>
        <c:smooth val="0"/>
        <c:axId val="362940568"/>
        <c:axId val="362940960"/>
      </c:lineChart>
      <c:dateAx>
        <c:axId val="362940568"/>
        <c:scaling>
          <c:orientation val="minMax"/>
        </c:scaling>
        <c:delete val="1"/>
        <c:axPos val="b"/>
        <c:numFmt formatCode="ge" sourceLinked="1"/>
        <c:majorTickMark val="none"/>
        <c:minorTickMark val="none"/>
        <c:tickLblPos val="none"/>
        <c:crossAx val="362940960"/>
        <c:crosses val="autoZero"/>
        <c:auto val="1"/>
        <c:lblOffset val="100"/>
        <c:baseTimeUnit val="years"/>
      </c:dateAx>
      <c:valAx>
        <c:axId val="3629409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2940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42.32</c:v>
                </c:pt>
                <c:pt idx="1">
                  <c:v>43.69</c:v>
                </c:pt>
                <c:pt idx="2">
                  <c:v>46.03</c:v>
                </c:pt>
                <c:pt idx="3">
                  <c:v>47.73</c:v>
                </c:pt>
                <c:pt idx="4">
                  <c:v>49.48</c:v>
                </c:pt>
              </c:numCache>
            </c:numRef>
          </c:val>
        </c:ser>
        <c:dLbls>
          <c:showLegendKey val="0"/>
          <c:showVal val="0"/>
          <c:showCatName val="0"/>
          <c:showSerName val="0"/>
          <c:showPercent val="0"/>
          <c:showBubbleSize val="0"/>
        </c:dLbls>
        <c:gapWidth val="150"/>
        <c:axId val="362942136"/>
        <c:axId val="362942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40.21</c:v>
                </c:pt>
                <c:pt idx="1">
                  <c:v>41.12</c:v>
                </c:pt>
                <c:pt idx="2">
                  <c:v>44.91</c:v>
                </c:pt>
                <c:pt idx="3">
                  <c:v>45.89</c:v>
                </c:pt>
                <c:pt idx="4">
                  <c:v>46.58</c:v>
                </c:pt>
              </c:numCache>
            </c:numRef>
          </c:val>
          <c:smooth val="0"/>
        </c:ser>
        <c:dLbls>
          <c:showLegendKey val="0"/>
          <c:showVal val="0"/>
          <c:showCatName val="0"/>
          <c:showSerName val="0"/>
          <c:showPercent val="0"/>
          <c:showBubbleSize val="0"/>
        </c:dLbls>
        <c:marker val="1"/>
        <c:smooth val="0"/>
        <c:axId val="362942136"/>
        <c:axId val="362942528"/>
      </c:lineChart>
      <c:dateAx>
        <c:axId val="362942136"/>
        <c:scaling>
          <c:orientation val="minMax"/>
        </c:scaling>
        <c:delete val="1"/>
        <c:axPos val="b"/>
        <c:numFmt formatCode="ge" sourceLinked="1"/>
        <c:majorTickMark val="none"/>
        <c:minorTickMark val="none"/>
        <c:tickLblPos val="none"/>
        <c:crossAx val="362942528"/>
        <c:crosses val="autoZero"/>
        <c:auto val="1"/>
        <c:lblOffset val="100"/>
        <c:baseTimeUnit val="years"/>
      </c:dateAx>
      <c:valAx>
        <c:axId val="36294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942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4.0199999999999996</c:v>
                </c:pt>
                <c:pt idx="1">
                  <c:v>4.2</c:v>
                </c:pt>
                <c:pt idx="2">
                  <c:v>4.08</c:v>
                </c:pt>
                <c:pt idx="3">
                  <c:v>3.91</c:v>
                </c:pt>
                <c:pt idx="4">
                  <c:v>3.94</c:v>
                </c:pt>
              </c:numCache>
            </c:numRef>
          </c:val>
        </c:ser>
        <c:dLbls>
          <c:showLegendKey val="0"/>
          <c:showVal val="0"/>
          <c:showCatName val="0"/>
          <c:showSerName val="0"/>
          <c:showPercent val="0"/>
          <c:showBubbleSize val="0"/>
        </c:dLbls>
        <c:gapWidth val="150"/>
        <c:axId val="362943704"/>
        <c:axId val="362837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10.19</c:v>
                </c:pt>
                <c:pt idx="1">
                  <c:v>10.9</c:v>
                </c:pt>
                <c:pt idx="2">
                  <c:v>12.03</c:v>
                </c:pt>
                <c:pt idx="3">
                  <c:v>13.14</c:v>
                </c:pt>
                <c:pt idx="4">
                  <c:v>14.45</c:v>
                </c:pt>
              </c:numCache>
            </c:numRef>
          </c:val>
          <c:smooth val="0"/>
        </c:ser>
        <c:dLbls>
          <c:showLegendKey val="0"/>
          <c:showVal val="0"/>
          <c:showCatName val="0"/>
          <c:showSerName val="0"/>
          <c:showPercent val="0"/>
          <c:showBubbleSize val="0"/>
        </c:dLbls>
        <c:marker val="1"/>
        <c:smooth val="0"/>
        <c:axId val="362943704"/>
        <c:axId val="362837784"/>
      </c:lineChart>
      <c:dateAx>
        <c:axId val="362943704"/>
        <c:scaling>
          <c:orientation val="minMax"/>
        </c:scaling>
        <c:delete val="1"/>
        <c:axPos val="b"/>
        <c:numFmt formatCode="ge" sourceLinked="1"/>
        <c:majorTickMark val="none"/>
        <c:minorTickMark val="none"/>
        <c:tickLblPos val="none"/>
        <c:crossAx val="362837784"/>
        <c:crosses val="autoZero"/>
        <c:auto val="1"/>
        <c:lblOffset val="100"/>
        <c:baseTimeUnit val="years"/>
      </c:dateAx>
      <c:valAx>
        <c:axId val="362837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943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62838960"/>
        <c:axId val="362839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0.57999999999999996</c:v>
                </c:pt>
                <c:pt idx="1">
                  <c:v>0.81</c:v>
                </c:pt>
                <c:pt idx="2" formatCode="#,##0.00;&quot;△&quot;#,##0.00">
                  <c:v>0</c:v>
                </c:pt>
                <c:pt idx="3">
                  <c:v>0.03</c:v>
                </c:pt>
                <c:pt idx="4">
                  <c:v>0.23</c:v>
                </c:pt>
              </c:numCache>
            </c:numRef>
          </c:val>
          <c:smooth val="0"/>
        </c:ser>
        <c:dLbls>
          <c:showLegendKey val="0"/>
          <c:showVal val="0"/>
          <c:showCatName val="0"/>
          <c:showSerName val="0"/>
          <c:showPercent val="0"/>
          <c:showBubbleSize val="0"/>
        </c:dLbls>
        <c:marker val="1"/>
        <c:smooth val="0"/>
        <c:axId val="362838960"/>
        <c:axId val="362839352"/>
      </c:lineChart>
      <c:dateAx>
        <c:axId val="362838960"/>
        <c:scaling>
          <c:orientation val="minMax"/>
        </c:scaling>
        <c:delete val="1"/>
        <c:axPos val="b"/>
        <c:numFmt formatCode="ge" sourceLinked="1"/>
        <c:majorTickMark val="none"/>
        <c:minorTickMark val="none"/>
        <c:tickLblPos val="none"/>
        <c:crossAx val="362839352"/>
        <c:crosses val="autoZero"/>
        <c:auto val="1"/>
        <c:lblOffset val="100"/>
        <c:baseTimeUnit val="years"/>
      </c:dateAx>
      <c:valAx>
        <c:axId val="3628393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283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703.77</c:v>
                </c:pt>
                <c:pt idx="1">
                  <c:v>1005.21</c:v>
                </c:pt>
                <c:pt idx="2">
                  <c:v>276.29000000000002</c:v>
                </c:pt>
                <c:pt idx="3">
                  <c:v>244.19</c:v>
                </c:pt>
                <c:pt idx="4">
                  <c:v>193.65</c:v>
                </c:pt>
              </c:numCache>
            </c:numRef>
          </c:val>
        </c:ser>
        <c:dLbls>
          <c:showLegendKey val="0"/>
          <c:showVal val="0"/>
          <c:showCatName val="0"/>
          <c:showSerName val="0"/>
          <c:showPercent val="0"/>
          <c:showBubbleSize val="0"/>
        </c:dLbls>
        <c:gapWidth val="150"/>
        <c:axId val="362840528"/>
        <c:axId val="362840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633.30999999999995</c:v>
                </c:pt>
                <c:pt idx="1">
                  <c:v>648.09</c:v>
                </c:pt>
                <c:pt idx="2">
                  <c:v>344.19</c:v>
                </c:pt>
                <c:pt idx="3">
                  <c:v>352.05</c:v>
                </c:pt>
                <c:pt idx="4">
                  <c:v>349.04</c:v>
                </c:pt>
              </c:numCache>
            </c:numRef>
          </c:val>
          <c:smooth val="0"/>
        </c:ser>
        <c:dLbls>
          <c:showLegendKey val="0"/>
          <c:showVal val="0"/>
          <c:showCatName val="0"/>
          <c:showSerName val="0"/>
          <c:showPercent val="0"/>
          <c:showBubbleSize val="0"/>
        </c:dLbls>
        <c:marker val="1"/>
        <c:smooth val="0"/>
        <c:axId val="362840528"/>
        <c:axId val="362840920"/>
      </c:lineChart>
      <c:dateAx>
        <c:axId val="362840528"/>
        <c:scaling>
          <c:orientation val="minMax"/>
        </c:scaling>
        <c:delete val="1"/>
        <c:axPos val="b"/>
        <c:numFmt formatCode="ge" sourceLinked="1"/>
        <c:majorTickMark val="none"/>
        <c:minorTickMark val="none"/>
        <c:tickLblPos val="none"/>
        <c:crossAx val="362840920"/>
        <c:crosses val="autoZero"/>
        <c:auto val="1"/>
        <c:lblOffset val="100"/>
        <c:baseTimeUnit val="years"/>
      </c:dateAx>
      <c:valAx>
        <c:axId val="3628409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284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415.82</c:v>
                </c:pt>
                <c:pt idx="1">
                  <c:v>426.26</c:v>
                </c:pt>
                <c:pt idx="2">
                  <c:v>428.56</c:v>
                </c:pt>
                <c:pt idx="3">
                  <c:v>444.65</c:v>
                </c:pt>
                <c:pt idx="4">
                  <c:v>484.26</c:v>
                </c:pt>
              </c:numCache>
            </c:numRef>
          </c:val>
        </c:ser>
        <c:dLbls>
          <c:showLegendKey val="0"/>
          <c:showVal val="0"/>
          <c:showCatName val="0"/>
          <c:showSerName val="0"/>
          <c:showPercent val="0"/>
          <c:showBubbleSize val="0"/>
        </c:dLbls>
        <c:gapWidth val="150"/>
        <c:axId val="364517376"/>
        <c:axId val="364517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257.41000000000003</c:v>
                </c:pt>
                <c:pt idx="1">
                  <c:v>253.86</c:v>
                </c:pt>
                <c:pt idx="2">
                  <c:v>252.09</c:v>
                </c:pt>
                <c:pt idx="3">
                  <c:v>250.76</c:v>
                </c:pt>
                <c:pt idx="4">
                  <c:v>254.54</c:v>
                </c:pt>
              </c:numCache>
            </c:numRef>
          </c:val>
          <c:smooth val="0"/>
        </c:ser>
        <c:dLbls>
          <c:showLegendKey val="0"/>
          <c:showVal val="0"/>
          <c:showCatName val="0"/>
          <c:showSerName val="0"/>
          <c:showPercent val="0"/>
          <c:showBubbleSize val="0"/>
        </c:dLbls>
        <c:marker val="1"/>
        <c:smooth val="0"/>
        <c:axId val="364517376"/>
        <c:axId val="364517768"/>
      </c:lineChart>
      <c:dateAx>
        <c:axId val="364517376"/>
        <c:scaling>
          <c:orientation val="minMax"/>
        </c:scaling>
        <c:delete val="1"/>
        <c:axPos val="b"/>
        <c:numFmt formatCode="ge" sourceLinked="1"/>
        <c:majorTickMark val="none"/>
        <c:minorTickMark val="none"/>
        <c:tickLblPos val="none"/>
        <c:crossAx val="364517768"/>
        <c:crosses val="autoZero"/>
        <c:auto val="1"/>
        <c:lblOffset val="100"/>
        <c:baseTimeUnit val="years"/>
      </c:dateAx>
      <c:valAx>
        <c:axId val="3645177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451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98.1</c:v>
                </c:pt>
                <c:pt idx="1">
                  <c:v>93.63</c:v>
                </c:pt>
                <c:pt idx="2">
                  <c:v>96.33</c:v>
                </c:pt>
                <c:pt idx="3">
                  <c:v>93.13</c:v>
                </c:pt>
                <c:pt idx="4">
                  <c:v>94.15</c:v>
                </c:pt>
              </c:numCache>
            </c:numRef>
          </c:val>
        </c:ser>
        <c:dLbls>
          <c:showLegendKey val="0"/>
          <c:showVal val="0"/>
          <c:showCatName val="0"/>
          <c:showSerName val="0"/>
          <c:showPercent val="0"/>
          <c:showBubbleSize val="0"/>
        </c:dLbls>
        <c:gapWidth val="150"/>
        <c:axId val="364518944"/>
        <c:axId val="364519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100.16</c:v>
                </c:pt>
                <c:pt idx="1">
                  <c:v>100.07</c:v>
                </c:pt>
                <c:pt idx="2">
                  <c:v>106.22</c:v>
                </c:pt>
                <c:pt idx="3">
                  <c:v>106.69</c:v>
                </c:pt>
                <c:pt idx="4">
                  <c:v>106.52</c:v>
                </c:pt>
              </c:numCache>
            </c:numRef>
          </c:val>
          <c:smooth val="0"/>
        </c:ser>
        <c:dLbls>
          <c:showLegendKey val="0"/>
          <c:showVal val="0"/>
          <c:showCatName val="0"/>
          <c:showSerName val="0"/>
          <c:showPercent val="0"/>
          <c:showBubbleSize val="0"/>
        </c:dLbls>
        <c:marker val="1"/>
        <c:smooth val="0"/>
        <c:axId val="364518944"/>
        <c:axId val="364519336"/>
      </c:lineChart>
      <c:dateAx>
        <c:axId val="364518944"/>
        <c:scaling>
          <c:orientation val="minMax"/>
        </c:scaling>
        <c:delete val="1"/>
        <c:axPos val="b"/>
        <c:numFmt formatCode="ge" sourceLinked="1"/>
        <c:majorTickMark val="none"/>
        <c:minorTickMark val="none"/>
        <c:tickLblPos val="none"/>
        <c:crossAx val="364519336"/>
        <c:crosses val="autoZero"/>
        <c:auto val="1"/>
        <c:lblOffset val="100"/>
        <c:baseTimeUnit val="years"/>
      </c:dateAx>
      <c:valAx>
        <c:axId val="364519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51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177.12</c:v>
                </c:pt>
                <c:pt idx="1">
                  <c:v>186.97</c:v>
                </c:pt>
                <c:pt idx="2">
                  <c:v>182.42</c:v>
                </c:pt>
                <c:pt idx="3">
                  <c:v>190.71</c:v>
                </c:pt>
                <c:pt idx="4">
                  <c:v>187.79</c:v>
                </c:pt>
              </c:numCache>
            </c:numRef>
          </c:val>
        </c:ser>
        <c:dLbls>
          <c:showLegendKey val="0"/>
          <c:showVal val="0"/>
          <c:showCatName val="0"/>
          <c:showSerName val="0"/>
          <c:showPercent val="0"/>
          <c:showBubbleSize val="0"/>
        </c:dLbls>
        <c:gapWidth val="150"/>
        <c:axId val="364520512"/>
        <c:axId val="365365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166.17</c:v>
                </c:pt>
                <c:pt idx="1">
                  <c:v>164.93</c:v>
                </c:pt>
                <c:pt idx="2">
                  <c:v>155.22999999999999</c:v>
                </c:pt>
                <c:pt idx="3">
                  <c:v>154.91999999999999</c:v>
                </c:pt>
                <c:pt idx="4">
                  <c:v>155.80000000000001</c:v>
                </c:pt>
              </c:numCache>
            </c:numRef>
          </c:val>
          <c:smooth val="0"/>
        </c:ser>
        <c:dLbls>
          <c:showLegendKey val="0"/>
          <c:showVal val="0"/>
          <c:showCatName val="0"/>
          <c:showSerName val="0"/>
          <c:showPercent val="0"/>
          <c:showBubbleSize val="0"/>
        </c:dLbls>
        <c:marker val="1"/>
        <c:smooth val="0"/>
        <c:axId val="364520512"/>
        <c:axId val="365365432"/>
      </c:lineChart>
      <c:dateAx>
        <c:axId val="364520512"/>
        <c:scaling>
          <c:orientation val="minMax"/>
        </c:scaling>
        <c:delete val="1"/>
        <c:axPos val="b"/>
        <c:numFmt formatCode="ge" sourceLinked="1"/>
        <c:majorTickMark val="none"/>
        <c:minorTickMark val="none"/>
        <c:tickLblPos val="none"/>
        <c:crossAx val="365365432"/>
        <c:crosses val="autoZero"/>
        <c:auto val="1"/>
        <c:lblOffset val="100"/>
        <c:baseTimeUnit val="years"/>
      </c:dateAx>
      <c:valAx>
        <c:axId val="365365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52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60" zoomScaleNormal="100" workbookViewId="0">
      <selection activeCell="BA87" sqref="BA87"/>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8" t="s">
        <v>0</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row>
    <row r="3" spans="1:78" ht="9.75" customHeight="1" x14ac:dyDescent="0.15">
      <c r="A3" s="2"/>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row>
    <row r="4" spans="1:78" ht="9.75" customHeight="1" x14ac:dyDescent="0.15">
      <c r="A4" s="2"/>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9" t="str">
        <f>データ!H6</f>
        <v>福島県　会津若松市</v>
      </c>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90"/>
      <c r="AE6" s="90"/>
      <c r="AF6" s="90"/>
      <c r="AG6" s="90"/>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5"/>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4"/>
      <c r="BK7" s="4"/>
      <c r="BL7" s="6" t="s">
        <v>9</v>
      </c>
      <c r="BM7" s="7"/>
      <c r="BN7" s="7"/>
      <c r="BO7" s="7"/>
      <c r="BP7" s="7"/>
      <c r="BQ7" s="7"/>
      <c r="BR7" s="7"/>
      <c r="BS7" s="7"/>
      <c r="BT7" s="7"/>
      <c r="BU7" s="7"/>
      <c r="BV7" s="7"/>
      <c r="BW7" s="7"/>
      <c r="BX7" s="7"/>
      <c r="BY7" s="8"/>
    </row>
    <row r="8" spans="1:78" ht="18.75" customHeight="1" x14ac:dyDescent="0.15">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A3</v>
      </c>
      <c r="X8" s="86"/>
      <c r="Y8" s="86"/>
      <c r="Z8" s="86"/>
      <c r="AA8" s="86"/>
      <c r="AB8" s="86"/>
      <c r="AC8" s="86"/>
      <c r="AD8" s="87" t="s">
        <v>117</v>
      </c>
      <c r="AE8" s="87"/>
      <c r="AF8" s="87"/>
      <c r="AG8" s="87"/>
      <c r="AH8" s="87"/>
      <c r="AI8" s="87"/>
      <c r="AJ8" s="87"/>
      <c r="AK8" s="5"/>
      <c r="AL8" s="74">
        <f>データ!$R$6</f>
        <v>121567</v>
      </c>
      <c r="AM8" s="74"/>
      <c r="AN8" s="74"/>
      <c r="AO8" s="74"/>
      <c r="AP8" s="74"/>
      <c r="AQ8" s="74"/>
      <c r="AR8" s="74"/>
      <c r="AS8" s="74"/>
      <c r="AT8" s="70">
        <f>データ!$S$6</f>
        <v>382.97</v>
      </c>
      <c r="AU8" s="71"/>
      <c r="AV8" s="71"/>
      <c r="AW8" s="71"/>
      <c r="AX8" s="71"/>
      <c r="AY8" s="71"/>
      <c r="AZ8" s="71"/>
      <c r="BA8" s="71"/>
      <c r="BB8" s="73">
        <f>データ!$T$6</f>
        <v>317.43</v>
      </c>
      <c r="BC8" s="73"/>
      <c r="BD8" s="73"/>
      <c r="BE8" s="73"/>
      <c r="BF8" s="73"/>
      <c r="BG8" s="73"/>
      <c r="BH8" s="73"/>
      <c r="BI8" s="73"/>
      <c r="BJ8" s="4"/>
      <c r="BK8" s="4"/>
      <c r="BL8" s="77" t="s">
        <v>10</v>
      </c>
      <c r="BM8" s="78"/>
      <c r="BN8" s="9" t="s">
        <v>11</v>
      </c>
      <c r="BO8" s="10"/>
      <c r="BP8" s="10"/>
      <c r="BQ8" s="10"/>
      <c r="BR8" s="10"/>
      <c r="BS8" s="10"/>
      <c r="BT8" s="10"/>
      <c r="BU8" s="10"/>
      <c r="BV8" s="10"/>
      <c r="BW8" s="10"/>
      <c r="BX8" s="10"/>
      <c r="BY8" s="11"/>
    </row>
    <row r="9" spans="1:78" ht="18.75" customHeight="1" x14ac:dyDescent="0.15">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5"/>
      <c r="AI9" s="5"/>
      <c r="AJ9" s="5"/>
      <c r="AK9" s="5"/>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4"/>
      <c r="BK9" s="4"/>
      <c r="BL9" s="68" t="s">
        <v>19</v>
      </c>
      <c r="BM9" s="69"/>
      <c r="BN9" s="12" t="s">
        <v>20</v>
      </c>
      <c r="BO9" s="13"/>
      <c r="BP9" s="13"/>
      <c r="BQ9" s="13"/>
      <c r="BR9" s="13"/>
      <c r="BS9" s="13"/>
      <c r="BT9" s="13"/>
      <c r="BU9" s="13"/>
      <c r="BV9" s="13"/>
      <c r="BW9" s="13"/>
      <c r="BX9" s="13"/>
      <c r="BY9" s="14"/>
    </row>
    <row r="10" spans="1:78" ht="18.75" customHeight="1" x14ac:dyDescent="0.15">
      <c r="A10" s="2"/>
      <c r="B10" s="70" t="str">
        <f>データ!$N$6</f>
        <v>-</v>
      </c>
      <c r="C10" s="71"/>
      <c r="D10" s="71"/>
      <c r="E10" s="71"/>
      <c r="F10" s="71"/>
      <c r="G10" s="71"/>
      <c r="H10" s="71"/>
      <c r="I10" s="70">
        <f>データ!$O$6</f>
        <v>60.72</v>
      </c>
      <c r="J10" s="71"/>
      <c r="K10" s="71"/>
      <c r="L10" s="71"/>
      <c r="M10" s="71"/>
      <c r="N10" s="71"/>
      <c r="O10" s="72"/>
      <c r="P10" s="73">
        <f>データ!$P$6</f>
        <v>94.32</v>
      </c>
      <c r="Q10" s="73"/>
      <c r="R10" s="73"/>
      <c r="S10" s="73"/>
      <c r="T10" s="73"/>
      <c r="U10" s="73"/>
      <c r="V10" s="73"/>
      <c r="W10" s="74">
        <f>データ!$Q$6</f>
        <v>2937</v>
      </c>
      <c r="X10" s="74"/>
      <c r="Y10" s="74"/>
      <c r="Z10" s="74"/>
      <c r="AA10" s="74"/>
      <c r="AB10" s="74"/>
      <c r="AC10" s="74"/>
      <c r="AD10" s="2"/>
      <c r="AE10" s="2"/>
      <c r="AF10" s="2"/>
      <c r="AG10" s="2"/>
      <c r="AH10" s="5"/>
      <c r="AI10" s="5"/>
      <c r="AJ10" s="5"/>
      <c r="AK10" s="5"/>
      <c r="AL10" s="74">
        <f>データ!$U$6</f>
        <v>118680</v>
      </c>
      <c r="AM10" s="74"/>
      <c r="AN10" s="74"/>
      <c r="AO10" s="74"/>
      <c r="AP10" s="74"/>
      <c r="AQ10" s="74"/>
      <c r="AR10" s="74"/>
      <c r="AS10" s="74"/>
      <c r="AT10" s="70">
        <f>データ!$V$6</f>
        <v>137.11000000000001</v>
      </c>
      <c r="AU10" s="71"/>
      <c r="AV10" s="71"/>
      <c r="AW10" s="71"/>
      <c r="AX10" s="71"/>
      <c r="AY10" s="71"/>
      <c r="AZ10" s="71"/>
      <c r="BA10" s="71"/>
      <c r="BB10" s="73">
        <f>データ!$W$6</f>
        <v>865.58</v>
      </c>
      <c r="BC10" s="73"/>
      <c r="BD10" s="73"/>
      <c r="BE10" s="73"/>
      <c r="BF10" s="73"/>
      <c r="BG10" s="73"/>
      <c r="BH10" s="73"/>
      <c r="BI10" s="73"/>
      <c r="BJ10" s="2"/>
      <c r="BK10" s="2"/>
      <c r="BL10" s="75" t="s">
        <v>21</v>
      </c>
      <c r="BM10" s="7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65" t="s">
        <v>118</v>
      </c>
      <c r="BM16" s="66"/>
      <c r="BN16" s="66"/>
      <c r="BO16" s="66"/>
      <c r="BP16" s="66"/>
      <c r="BQ16" s="66"/>
      <c r="BR16" s="66"/>
      <c r="BS16" s="66"/>
      <c r="BT16" s="66"/>
      <c r="BU16" s="66"/>
      <c r="BV16" s="66"/>
      <c r="BW16" s="66"/>
      <c r="BX16" s="66"/>
      <c r="BY16" s="66"/>
      <c r="BZ16" s="67"/>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65"/>
      <c r="BM17" s="66"/>
      <c r="BN17" s="66"/>
      <c r="BO17" s="66"/>
      <c r="BP17" s="66"/>
      <c r="BQ17" s="66"/>
      <c r="BR17" s="66"/>
      <c r="BS17" s="66"/>
      <c r="BT17" s="66"/>
      <c r="BU17" s="66"/>
      <c r="BV17" s="66"/>
      <c r="BW17" s="66"/>
      <c r="BX17" s="66"/>
      <c r="BY17" s="66"/>
      <c r="BZ17" s="67"/>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65"/>
      <c r="BM18" s="66"/>
      <c r="BN18" s="66"/>
      <c r="BO18" s="66"/>
      <c r="BP18" s="66"/>
      <c r="BQ18" s="66"/>
      <c r="BR18" s="66"/>
      <c r="BS18" s="66"/>
      <c r="BT18" s="66"/>
      <c r="BU18" s="66"/>
      <c r="BV18" s="66"/>
      <c r="BW18" s="66"/>
      <c r="BX18" s="66"/>
      <c r="BY18" s="66"/>
      <c r="BZ18" s="67"/>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65"/>
      <c r="BM19" s="66"/>
      <c r="BN19" s="66"/>
      <c r="BO19" s="66"/>
      <c r="BP19" s="66"/>
      <c r="BQ19" s="66"/>
      <c r="BR19" s="66"/>
      <c r="BS19" s="66"/>
      <c r="BT19" s="66"/>
      <c r="BU19" s="66"/>
      <c r="BV19" s="66"/>
      <c r="BW19" s="66"/>
      <c r="BX19" s="66"/>
      <c r="BY19" s="66"/>
      <c r="BZ19" s="67"/>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65"/>
      <c r="BM20" s="66"/>
      <c r="BN20" s="66"/>
      <c r="BO20" s="66"/>
      <c r="BP20" s="66"/>
      <c r="BQ20" s="66"/>
      <c r="BR20" s="66"/>
      <c r="BS20" s="66"/>
      <c r="BT20" s="66"/>
      <c r="BU20" s="66"/>
      <c r="BV20" s="66"/>
      <c r="BW20" s="66"/>
      <c r="BX20" s="66"/>
      <c r="BY20" s="66"/>
      <c r="BZ20" s="67"/>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65"/>
      <c r="BM21" s="66"/>
      <c r="BN21" s="66"/>
      <c r="BO21" s="66"/>
      <c r="BP21" s="66"/>
      <c r="BQ21" s="66"/>
      <c r="BR21" s="66"/>
      <c r="BS21" s="66"/>
      <c r="BT21" s="66"/>
      <c r="BU21" s="66"/>
      <c r="BV21" s="66"/>
      <c r="BW21" s="66"/>
      <c r="BX21" s="66"/>
      <c r="BY21" s="66"/>
      <c r="BZ21" s="67"/>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65"/>
      <c r="BM22" s="66"/>
      <c r="BN22" s="66"/>
      <c r="BO22" s="66"/>
      <c r="BP22" s="66"/>
      <c r="BQ22" s="66"/>
      <c r="BR22" s="66"/>
      <c r="BS22" s="66"/>
      <c r="BT22" s="66"/>
      <c r="BU22" s="66"/>
      <c r="BV22" s="66"/>
      <c r="BW22" s="66"/>
      <c r="BX22" s="66"/>
      <c r="BY22" s="66"/>
      <c r="BZ22" s="67"/>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65"/>
      <c r="BM23" s="66"/>
      <c r="BN23" s="66"/>
      <c r="BO23" s="66"/>
      <c r="BP23" s="66"/>
      <c r="BQ23" s="66"/>
      <c r="BR23" s="66"/>
      <c r="BS23" s="66"/>
      <c r="BT23" s="66"/>
      <c r="BU23" s="66"/>
      <c r="BV23" s="66"/>
      <c r="BW23" s="66"/>
      <c r="BX23" s="66"/>
      <c r="BY23" s="66"/>
      <c r="BZ23" s="67"/>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65"/>
      <c r="BM24" s="66"/>
      <c r="BN24" s="66"/>
      <c r="BO24" s="66"/>
      <c r="BP24" s="66"/>
      <c r="BQ24" s="66"/>
      <c r="BR24" s="66"/>
      <c r="BS24" s="66"/>
      <c r="BT24" s="66"/>
      <c r="BU24" s="66"/>
      <c r="BV24" s="66"/>
      <c r="BW24" s="66"/>
      <c r="BX24" s="66"/>
      <c r="BY24" s="66"/>
      <c r="BZ24" s="67"/>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65"/>
      <c r="BM25" s="66"/>
      <c r="BN25" s="66"/>
      <c r="BO25" s="66"/>
      <c r="BP25" s="66"/>
      <c r="BQ25" s="66"/>
      <c r="BR25" s="66"/>
      <c r="BS25" s="66"/>
      <c r="BT25" s="66"/>
      <c r="BU25" s="66"/>
      <c r="BV25" s="66"/>
      <c r="BW25" s="66"/>
      <c r="BX25" s="66"/>
      <c r="BY25" s="66"/>
      <c r="BZ25" s="67"/>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65"/>
      <c r="BM26" s="66"/>
      <c r="BN26" s="66"/>
      <c r="BO26" s="66"/>
      <c r="BP26" s="66"/>
      <c r="BQ26" s="66"/>
      <c r="BR26" s="66"/>
      <c r="BS26" s="66"/>
      <c r="BT26" s="66"/>
      <c r="BU26" s="66"/>
      <c r="BV26" s="66"/>
      <c r="BW26" s="66"/>
      <c r="BX26" s="66"/>
      <c r="BY26" s="66"/>
      <c r="BZ26" s="67"/>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65"/>
      <c r="BM27" s="66"/>
      <c r="BN27" s="66"/>
      <c r="BO27" s="66"/>
      <c r="BP27" s="66"/>
      <c r="BQ27" s="66"/>
      <c r="BR27" s="66"/>
      <c r="BS27" s="66"/>
      <c r="BT27" s="66"/>
      <c r="BU27" s="66"/>
      <c r="BV27" s="66"/>
      <c r="BW27" s="66"/>
      <c r="BX27" s="66"/>
      <c r="BY27" s="66"/>
      <c r="BZ27" s="67"/>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65"/>
      <c r="BM28" s="66"/>
      <c r="BN28" s="66"/>
      <c r="BO28" s="66"/>
      <c r="BP28" s="66"/>
      <c r="BQ28" s="66"/>
      <c r="BR28" s="66"/>
      <c r="BS28" s="66"/>
      <c r="BT28" s="66"/>
      <c r="BU28" s="66"/>
      <c r="BV28" s="66"/>
      <c r="BW28" s="66"/>
      <c r="BX28" s="66"/>
      <c r="BY28" s="66"/>
      <c r="BZ28" s="67"/>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65"/>
      <c r="BM29" s="66"/>
      <c r="BN29" s="66"/>
      <c r="BO29" s="66"/>
      <c r="BP29" s="66"/>
      <c r="BQ29" s="66"/>
      <c r="BR29" s="66"/>
      <c r="BS29" s="66"/>
      <c r="BT29" s="66"/>
      <c r="BU29" s="66"/>
      <c r="BV29" s="66"/>
      <c r="BW29" s="66"/>
      <c r="BX29" s="66"/>
      <c r="BY29" s="66"/>
      <c r="BZ29" s="67"/>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65"/>
      <c r="BM30" s="66"/>
      <c r="BN30" s="66"/>
      <c r="BO30" s="66"/>
      <c r="BP30" s="66"/>
      <c r="BQ30" s="66"/>
      <c r="BR30" s="66"/>
      <c r="BS30" s="66"/>
      <c r="BT30" s="66"/>
      <c r="BU30" s="66"/>
      <c r="BV30" s="66"/>
      <c r="BW30" s="66"/>
      <c r="BX30" s="66"/>
      <c r="BY30" s="66"/>
      <c r="BZ30" s="67"/>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65"/>
      <c r="BM31" s="66"/>
      <c r="BN31" s="66"/>
      <c r="BO31" s="66"/>
      <c r="BP31" s="66"/>
      <c r="BQ31" s="66"/>
      <c r="BR31" s="66"/>
      <c r="BS31" s="66"/>
      <c r="BT31" s="66"/>
      <c r="BU31" s="66"/>
      <c r="BV31" s="66"/>
      <c r="BW31" s="66"/>
      <c r="BX31" s="66"/>
      <c r="BY31" s="66"/>
      <c r="BZ31" s="67"/>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65"/>
      <c r="BM32" s="66"/>
      <c r="BN32" s="66"/>
      <c r="BO32" s="66"/>
      <c r="BP32" s="66"/>
      <c r="BQ32" s="66"/>
      <c r="BR32" s="66"/>
      <c r="BS32" s="66"/>
      <c r="BT32" s="66"/>
      <c r="BU32" s="66"/>
      <c r="BV32" s="66"/>
      <c r="BW32" s="66"/>
      <c r="BX32" s="66"/>
      <c r="BY32" s="66"/>
      <c r="BZ32" s="67"/>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65"/>
      <c r="BM33" s="66"/>
      <c r="BN33" s="66"/>
      <c r="BO33" s="66"/>
      <c r="BP33" s="66"/>
      <c r="BQ33" s="66"/>
      <c r="BR33" s="66"/>
      <c r="BS33" s="66"/>
      <c r="BT33" s="66"/>
      <c r="BU33" s="66"/>
      <c r="BV33" s="66"/>
      <c r="BW33" s="66"/>
      <c r="BX33" s="66"/>
      <c r="BY33" s="66"/>
      <c r="BZ33" s="67"/>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65"/>
      <c r="BM34" s="66"/>
      <c r="BN34" s="66"/>
      <c r="BO34" s="66"/>
      <c r="BP34" s="66"/>
      <c r="BQ34" s="66"/>
      <c r="BR34" s="66"/>
      <c r="BS34" s="66"/>
      <c r="BT34" s="66"/>
      <c r="BU34" s="66"/>
      <c r="BV34" s="66"/>
      <c r="BW34" s="66"/>
      <c r="BX34" s="66"/>
      <c r="BY34" s="66"/>
      <c r="BZ34" s="67"/>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65"/>
      <c r="BM35" s="66"/>
      <c r="BN35" s="66"/>
      <c r="BO35" s="66"/>
      <c r="BP35" s="66"/>
      <c r="BQ35" s="66"/>
      <c r="BR35" s="66"/>
      <c r="BS35" s="66"/>
      <c r="BT35" s="66"/>
      <c r="BU35" s="66"/>
      <c r="BV35" s="66"/>
      <c r="BW35" s="66"/>
      <c r="BX35" s="66"/>
      <c r="BY35" s="66"/>
      <c r="BZ35" s="67"/>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65"/>
      <c r="BM36" s="66"/>
      <c r="BN36" s="66"/>
      <c r="BO36" s="66"/>
      <c r="BP36" s="66"/>
      <c r="BQ36" s="66"/>
      <c r="BR36" s="66"/>
      <c r="BS36" s="66"/>
      <c r="BT36" s="66"/>
      <c r="BU36" s="66"/>
      <c r="BV36" s="66"/>
      <c r="BW36" s="66"/>
      <c r="BX36" s="66"/>
      <c r="BY36" s="66"/>
      <c r="BZ36" s="67"/>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65"/>
      <c r="BM37" s="66"/>
      <c r="BN37" s="66"/>
      <c r="BO37" s="66"/>
      <c r="BP37" s="66"/>
      <c r="BQ37" s="66"/>
      <c r="BR37" s="66"/>
      <c r="BS37" s="66"/>
      <c r="BT37" s="66"/>
      <c r="BU37" s="66"/>
      <c r="BV37" s="66"/>
      <c r="BW37" s="66"/>
      <c r="BX37" s="66"/>
      <c r="BY37" s="66"/>
      <c r="BZ37" s="67"/>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65"/>
      <c r="BM38" s="66"/>
      <c r="BN38" s="66"/>
      <c r="BO38" s="66"/>
      <c r="BP38" s="66"/>
      <c r="BQ38" s="66"/>
      <c r="BR38" s="66"/>
      <c r="BS38" s="66"/>
      <c r="BT38" s="66"/>
      <c r="BU38" s="66"/>
      <c r="BV38" s="66"/>
      <c r="BW38" s="66"/>
      <c r="BX38" s="66"/>
      <c r="BY38" s="66"/>
      <c r="BZ38" s="67"/>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65"/>
      <c r="BM39" s="66"/>
      <c r="BN39" s="66"/>
      <c r="BO39" s="66"/>
      <c r="BP39" s="66"/>
      <c r="BQ39" s="66"/>
      <c r="BR39" s="66"/>
      <c r="BS39" s="66"/>
      <c r="BT39" s="66"/>
      <c r="BU39" s="66"/>
      <c r="BV39" s="66"/>
      <c r="BW39" s="66"/>
      <c r="BX39" s="66"/>
      <c r="BY39" s="66"/>
      <c r="BZ39" s="67"/>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65"/>
      <c r="BM40" s="66"/>
      <c r="BN40" s="66"/>
      <c r="BO40" s="66"/>
      <c r="BP40" s="66"/>
      <c r="BQ40" s="66"/>
      <c r="BR40" s="66"/>
      <c r="BS40" s="66"/>
      <c r="BT40" s="66"/>
      <c r="BU40" s="66"/>
      <c r="BV40" s="66"/>
      <c r="BW40" s="66"/>
      <c r="BX40" s="66"/>
      <c r="BY40" s="66"/>
      <c r="BZ40" s="67"/>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65"/>
      <c r="BM41" s="66"/>
      <c r="BN41" s="66"/>
      <c r="BO41" s="66"/>
      <c r="BP41" s="66"/>
      <c r="BQ41" s="66"/>
      <c r="BR41" s="66"/>
      <c r="BS41" s="66"/>
      <c r="BT41" s="66"/>
      <c r="BU41" s="66"/>
      <c r="BV41" s="66"/>
      <c r="BW41" s="66"/>
      <c r="BX41" s="66"/>
      <c r="BY41" s="66"/>
      <c r="BZ41" s="67"/>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65"/>
      <c r="BM42" s="66"/>
      <c r="BN42" s="66"/>
      <c r="BO42" s="66"/>
      <c r="BP42" s="66"/>
      <c r="BQ42" s="66"/>
      <c r="BR42" s="66"/>
      <c r="BS42" s="66"/>
      <c r="BT42" s="66"/>
      <c r="BU42" s="66"/>
      <c r="BV42" s="66"/>
      <c r="BW42" s="66"/>
      <c r="BX42" s="66"/>
      <c r="BY42" s="66"/>
      <c r="BZ42" s="67"/>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65"/>
      <c r="BM43" s="66"/>
      <c r="BN43" s="66"/>
      <c r="BO43" s="66"/>
      <c r="BP43" s="66"/>
      <c r="BQ43" s="66"/>
      <c r="BR43" s="66"/>
      <c r="BS43" s="66"/>
      <c r="BT43" s="66"/>
      <c r="BU43" s="66"/>
      <c r="BV43" s="66"/>
      <c r="BW43" s="66"/>
      <c r="BX43" s="66"/>
      <c r="BY43" s="66"/>
      <c r="BZ43" s="67"/>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65"/>
      <c r="BM44" s="66"/>
      <c r="BN44" s="66"/>
      <c r="BO44" s="66"/>
      <c r="BP44" s="66"/>
      <c r="BQ44" s="66"/>
      <c r="BR44" s="66"/>
      <c r="BS44" s="66"/>
      <c r="BT44" s="66"/>
      <c r="BU44" s="66"/>
      <c r="BV44" s="66"/>
      <c r="BW44" s="66"/>
      <c r="BX44" s="66"/>
      <c r="BY44" s="66"/>
      <c r="BZ44" s="67"/>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116</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119</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92" t="s">
        <v>62</v>
      </c>
      <c r="I3" s="93"/>
      <c r="J3" s="93"/>
      <c r="K3" s="93"/>
      <c r="L3" s="93"/>
      <c r="M3" s="93"/>
      <c r="N3" s="93"/>
      <c r="O3" s="93"/>
      <c r="P3" s="93"/>
      <c r="Q3" s="93"/>
      <c r="R3" s="93"/>
      <c r="S3" s="93"/>
      <c r="T3" s="93"/>
      <c r="U3" s="93"/>
      <c r="V3" s="93"/>
      <c r="W3" s="94"/>
      <c r="X3" s="98" t="s">
        <v>63</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64</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x14ac:dyDescent="0.15">
      <c r="A4" s="29" t="s">
        <v>65</v>
      </c>
      <c r="B4" s="31"/>
      <c r="C4" s="31"/>
      <c r="D4" s="31"/>
      <c r="E4" s="31"/>
      <c r="F4" s="31"/>
      <c r="G4" s="31"/>
      <c r="H4" s="95"/>
      <c r="I4" s="96"/>
      <c r="J4" s="96"/>
      <c r="K4" s="96"/>
      <c r="L4" s="96"/>
      <c r="M4" s="96"/>
      <c r="N4" s="96"/>
      <c r="O4" s="96"/>
      <c r="P4" s="96"/>
      <c r="Q4" s="96"/>
      <c r="R4" s="96"/>
      <c r="S4" s="96"/>
      <c r="T4" s="96"/>
      <c r="U4" s="96"/>
      <c r="V4" s="96"/>
      <c r="W4" s="97"/>
      <c r="X4" s="91" t="s">
        <v>66</v>
      </c>
      <c r="Y4" s="91"/>
      <c r="Z4" s="91"/>
      <c r="AA4" s="91"/>
      <c r="AB4" s="91"/>
      <c r="AC4" s="91"/>
      <c r="AD4" s="91"/>
      <c r="AE4" s="91"/>
      <c r="AF4" s="91"/>
      <c r="AG4" s="91"/>
      <c r="AH4" s="91"/>
      <c r="AI4" s="91" t="s">
        <v>67</v>
      </c>
      <c r="AJ4" s="91"/>
      <c r="AK4" s="91"/>
      <c r="AL4" s="91"/>
      <c r="AM4" s="91"/>
      <c r="AN4" s="91"/>
      <c r="AO4" s="91"/>
      <c r="AP4" s="91"/>
      <c r="AQ4" s="91"/>
      <c r="AR4" s="91"/>
      <c r="AS4" s="91"/>
      <c r="AT4" s="91" t="s">
        <v>68</v>
      </c>
      <c r="AU4" s="91"/>
      <c r="AV4" s="91"/>
      <c r="AW4" s="91"/>
      <c r="AX4" s="91"/>
      <c r="AY4" s="91"/>
      <c r="AZ4" s="91"/>
      <c r="BA4" s="91"/>
      <c r="BB4" s="91"/>
      <c r="BC4" s="91"/>
      <c r="BD4" s="91"/>
      <c r="BE4" s="91" t="s">
        <v>69</v>
      </c>
      <c r="BF4" s="91"/>
      <c r="BG4" s="91"/>
      <c r="BH4" s="91"/>
      <c r="BI4" s="91"/>
      <c r="BJ4" s="91"/>
      <c r="BK4" s="91"/>
      <c r="BL4" s="91"/>
      <c r="BM4" s="91"/>
      <c r="BN4" s="91"/>
      <c r="BO4" s="91"/>
      <c r="BP4" s="91" t="s">
        <v>70</v>
      </c>
      <c r="BQ4" s="91"/>
      <c r="BR4" s="91"/>
      <c r="BS4" s="91"/>
      <c r="BT4" s="91"/>
      <c r="BU4" s="91"/>
      <c r="BV4" s="91"/>
      <c r="BW4" s="91"/>
      <c r="BX4" s="91"/>
      <c r="BY4" s="91"/>
      <c r="BZ4" s="91"/>
      <c r="CA4" s="91" t="s">
        <v>71</v>
      </c>
      <c r="CB4" s="91"/>
      <c r="CC4" s="91"/>
      <c r="CD4" s="91"/>
      <c r="CE4" s="91"/>
      <c r="CF4" s="91"/>
      <c r="CG4" s="91"/>
      <c r="CH4" s="91"/>
      <c r="CI4" s="91"/>
      <c r="CJ4" s="91"/>
      <c r="CK4" s="91"/>
      <c r="CL4" s="91" t="s">
        <v>72</v>
      </c>
      <c r="CM4" s="91"/>
      <c r="CN4" s="91"/>
      <c r="CO4" s="91"/>
      <c r="CP4" s="91"/>
      <c r="CQ4" s="91"/>
      <c r="CR4" s="91"/>
      <c r="CS4" s="91"/>
      <c r="CT4" s="91"/>
      <c r="CU4" s="91"/>
      <c r="CV4" s="91"/>
      <c r="CW4" s="91" t="s">
        <v>73</v>
      </c>
      <c r="CX4" s="91"/>
      <c r="CY4" s="91"/>
      <c r="CZ4" s="91"/>
      <c r="DA4" s="91"/>
      <c r="DB4" s="91"/>
      <c r="DC4" s="91"/>
      <c r="DD4" s="91"/>
      <c r="DE4" s="91"/>
      <c r="DF4" s="91"/>
      <c r="DG4" s="91"/>
      <c r="DH4" s="91" t="s">
        <v>74</v>
      </c>
      <c r="DI4" s="91"/>
      <c r="DJ4" s="91"/>
      <c r="DK4" s="91"/>
      <c r="DL4" s="91"/>
      <c r="DM4" s="91"/>
      <c r="DN4" s="91"/>
      <c r="DO4" s="91"/>
      <c r="DP4" s="91"/>
      <c r="DQ4" s="91"/>
      <c r="DR4" s="91"/>
      <c r="DS4" s="91" t="s">
        <v>75</v>
      </c>
      <c r="DT4" s="91"/>
      <c r="DU4" s="91"/>
      <c r="DV4" s="91"/>
      <c r="DW4" s="91"/>
      <c r="DX4" s="91"/>
      <c r="DY4" s="91"/>
      <c r="DZ4" s="91"/>
      <c r="EA4" s="91"/>
      <c r="EB4" s="91"/>
      <c r="EC4" s="91"/>
      <c r="ED4" s="91" t="s">
        <v>76</v>
      </c>
      <c r="EE4" s="91"/>
      <c r="EF4" s="91"/>
      <c r="EG4" s="91"/>
      <c r="EH4" s="91"/>
      <c r="EI4" s="91"/>
      <c r="EJ4" s="91"/>
      <c r="EK4" s="91"/>
      <c r="EL4" s="91"/>
      <c r="EM4" s="91"/>
      <c r="EN4" s="91"/>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72028</v>
      </c>
      <c r="D6" s="34">
        <f t="shared" si="3"/>
        <v>46</v>
      </c>
      <c r="E6" s="34">
        <f t="shared" si="3"/>
        <v>1</v>
      </c>
      <c r="F6" s="34">
        <f t="shared" si="3"/>
        <v>0</v>
      </c>
      <c r="G6" s="34">
        <f t="shared" si="3"/>
        <v>1</v>
      </c>
      <c r="H6" s="34" t="str">
        <f t="shared" si="3"/>
        <v>福島県　会津若松市</v>
      </c>
      <c r="I6" s="34" t="str">
        <f t="shared" si="3"/>
        <v>法適用</v>
      </c>
      <c r="J6" s="34" t="str">
        <f t="shared" si="3"/>
        <v>水道事業</v>
      </c>
      <c r="K6" s="34" t="str">
        <f t="shared" si="3"/>
        <v>末端給水事業</v>
      </c>
      <c r="L6" s="34" t="str">
        <f t="shared" si="3"/>
        <v>A3</v>
      </c>
      <c r="M6" s="34">
        <f t="shared" si="3"/>
        <v>0</v>
      </c>
      <c r="N6" s="35" t="str">
        <f t="shared" si="3"/>
        <v>-</v>
      </c>
      <c r="O6" s="35">
        <f t="shared" si="3"/>
        <v>60.72</v>
      </c>
      <c r="P6" s="35">
        <f t="shared" si="3"/>
        <v>94.32</v>
      </c>
      <c r="Q6" s="35">
        <f t="shared" si="3"/>
        <v>2937</v>
      </c>
      <c r="R6" s="35">
        <f t="shared" si="3"/>
        <v>121567</v>
      </c>
      <c r="S6" s="35">
        <f t="shared" si="3"/>
        <v>382.97</v>
      </c>
      <c r="T6" s="35">
        <f t="shared" si="3"/>
        <v>317.43</v>
      </c>
      <c r="U6" s="35">
        <f t="shared" si="3"/>
        <v>118680</v>
      </c>
      <c r="V6" s="35">
        <f t="shared" si="3"/>
        <v>137.11000000000001</v>
      </c>
      <c r="W6" s="35">
        <f t="shared" si="3"/>
        <v>865.58</v>
      </c>
      <c r="X6" s="36">
        <f>IF(X7="",NA(),X7)</f>
        <v>102.67</v>
      </c>
      <c r="Y6" s="36">
        <f t="shared" ref="Y6:AG6" si="4">IF(Y7="",NA(),Y7)</f>
        <v>100.35</v>
      </c>
      <c r="Z6" s="36">
        <f t="shared" si="4"/>
        <v>101.97</v>
      </c>
      <c r="AA6" s="36">
        <f t="shared" si="4"/>
        <v>99.52</v>
      </c>
      <c r="AB6" s="36">
        <f t="shared" si="4"/>
        <v>99.35</v>
      </c>
      <c r="AC6" s="36">
        <f t="shared" si="4"/>
        <v>107.91</v>
      </c>
      <c r="AD6" s="36">
        <f t="shared" si="4"/>
        <v>108.44</v>
      </c>
      <c r="AE6" s="36">
        <f t="shared" si="4"/>
        <v>113.11</v>
      </c>
      <c r="AF6" s="36">
        <f t="shared" si="4"/>
        <v>114</v>
      </c>
      <c r="AG6" s="36">
        <f t="shared" si="4"/>
        <v>114</v>
      </c>
      <c r="AH6" s="35" t="str">
        <f>IF(AH7="","",IF(AH7="-","【-】","【"&amp;SUBSTITUTE(TEXT(AH7,"#,##0.00"),"-","△")&amp;"】"))</f>
        <v>【114.35】</v>
      </c>
      <c r="AI6" s="35">
        <f>IF(AI7="",NA(),AI7)</f>
        <v>0</v>
      </c>
      <c r="AJ6" s="35">
        <f t="shared" ref="AJ6:AR6" si="5">IF(AJ7="",NA(),AJ7)</f>
        <v>0</v>
      </c>
      <c r="AK6" s="35">
        <f t="shared" si="5"/>
        <v>0</v>
      </c>
      <c r="AL6" s="35">
        <f t="shared" si="5"/>
        <v>0</v>
      </c>
      <c r="AM6" s="35">
        <f t="shared" si="5"/>
        <v>0</v>
      </c>
      <c r="AN6" s="36">
        <f t="shared" si="5"/>
        <v>0.57999999999999996</v>
      </c>
      <c r="AO6" s="36">
        <f t="shared" si="5"/>
        <v>0.81</v>
      </c>
      <c r="AP6" s="35">
        <f t="shared" si="5"/>
        <v>0</v>
      </c>
      <c r="AQ6" s="36">
        <f t="shared" si="5"/>
        <v>0.03</v>
      </c>
      <c r="AR6" s="36">
        <f t="shared" si="5"/>
        <v>0.23</v>
      </c>
      <c r="AS6" s="35" t="str">
        <f>IF(AS7="","",IF(AS7="-","【-】","【"&amp;SUBSTITUTE(TEXT(AS7,"#,##0.00"),"-","△")&amp;"】"))</f>
        <v>【0.79】</v>
      </c>
      <c r="AT6" s="36">
        <f>IF(AT7="",NA(),AT7)</f>
        <v>703.77</v>
      </c>
      <c r="AU6" s="36">
        <f t="shared" ref="AU6:BC6" si="6">IF(AU7="",NA(),AU7)</f>
        <v>1005.21</v>
      </c>
      <c r="AV6" s="36">
        <f t="shared" si="6"/>
        <v>276.29000000000002</v>
      </c>
      <c r="AW6" s="36">
        <f t="shared" si="6"/>
        <v>244.19</v>
      </c>
      <c r="AX6" s="36">
        <f t="shared" si="6"/>
        <v>193.65</v>
      </c>
      <c r="AY6" s="36">
        <f t="shared" si="6"/>
        <v>633.30999999999995</v>
      </c>
      <c r="AZ6" s="36">
        <f t="shared" si="6"/>
        <v>648.09</v>
      </c>
      <c r="BA6" s="36">
        <f t="shared" si="6"/>
        <v>344.19</v>
      </c>
      <c r="BB6" s="36">
        <f t="shared" si="6"/>
        <v>352.05</v>
      </c>
      <c r="BC6" s="36">
        <f t="shared" si="6"/>
        <v>349.04</v>
      </c>
      <c r="BD6" s="35" t="str">
        <f>IF(BD7="","",IF(BD7="-","【-】","【"&amp;SUBSTITUTE(TEXT(BD7,"#,##0.00"),"-","△")&amp;"】"))</f>
        <v>【262.87】</v>
      </c>
      <c r="BE6" s="36">
        <f>IF(BE7="",NA(),BE7)</f>
        <v>415.82</v>
      </c>
      <c r="BF6" s="36">
        <f t="shared" ref="BF6:BN6" si="7">IF(BF7="",NA(),BF7)</f>
        <v>426.26</v>
      </c>
      <c r="BG6" s="36">
        <f t="shared" si="7"/>
        <v>428.56</v>
      </c>
      <c r="BH6" s="36">
        <f t="shared" si="7"/>
        <v>444.65</v>
      </c>
      <c r="BI6" s="36">
        <f t="shared" si="7"/>
        <v>484.26</v>
      </c>
      <c r="BJ6" s="36">
        <f t="shared" si="7"/>
        <v>257.41000000000003</v>
      </c>
      <c r="BK6" s="36">
        <f t="shared" si="7"/>
        <v>253.86</v>
      </c>
      <c r="BL6" s="36">
        <f t="shared" si="7"/>
        <v>252.09</v>
      </c>
      <c r="BM6" s="36">
        <f t="shared" si="7"/>
        <v>250.76</v>
      </c>
      <c r="BN6" s="36">
        <f t="shared" si="7"/>
        <v>254.54</v>
      </c>
      <c r="BO6" s="35" t="str">
        <f>IF(BO7="","",IF(BO7="-","【-】","【"&amp;SUBSTITUTE(TEXT(BO7,"#,##0.00"),"-","△")&amp;"】"))</f>
        <v>【270.87】</v>
      </c>
      <c r="BP6" s="36">
        <f>IF(BP7="",NA(),BP7)</f>
        <v>98.1</v>
      </c>
      <c r="BQ6" s="36">
        <f t="shared" ref="BQ6:BY6" si="8">IF(BQ7="",NA(),BQ7)</f>
        <v>93.63</v>
      </c>
      <c r="BR6" s="36">
        <f t="shared" si="8"/>
        <v>96.33</v>
      </c>
      <c r="BS6" s="36">
        <f t="shared" si="8"/>
        <v>93.13</v>
      </c>
      <c r="BT6" s="36">
        <f t="shared" si="8"/>
        <v>94.15</v>
      </c>
      <c r="BU6" s="36">
        <f t="shared" si="8"/>
        <v>100.16</v>
      </c>
      <c r="BV6" s="36">
        <f t="shared" si="8"/>
        <v>100.07</v>
      </c>
      <c r="BW6" s="36">
        <f t="shared" si="8"/>
        <v>106.22</v>
      </c>
      <c r="BX6" s="36">
        <f t="shared" si="8"/>
        <v>106.69</v>
      </c>
      <c r="BY6" s="36">
        <f t="shared" si="8"/>
        <v>106.52</v>
      </c>
      <c r="BZ6" s="35" t="str">
        <f>IF(BZ7="","",IF(BZ7="-","【-】","【"&amp;SUBSTITUTE(TEXT(BZ7,"#,##0.00"),"-","△")&amp;"】"))</f>
        <v>【105.59】</v>
      </c>
      <c r="CA6" s="36">
        <f>IF(CA7="",NA(),CA7)</f>
        <v>177.12</v>
      </c>
      <c r="CB6" s="36">
        <f t="shared" ref="CB6:CJ6" si="9">IF(CB7="",NA(),CB7)</f>
        <v>186.97</v>
      </c>
      <c r="CC6" s="36">
        <f t="shared" si="9"/>
        <v>182.42</v>
      </c>
      <c r="CD6" s="36">
        <f t="shared" si="9"/>
        <v>190.71</v>
      </c>
      <c r="CE6" s="36">
        <f t="shared" si="9"/>
        <v>187.79</v>
      </c>
      <c r="CF6" s="36">
        <f t="shared" si="9"/>
        <v>166.17</v>
      </c>
      <c r="CG6" s="36">
        <f t="shared" si="9"/>
        <v>164.93</v>
      </c>
      <c r="CH6" s="36">
        <f t="shared" si="9"/>
        <v>155.22999999999999</v>
      </c>
      <c r="CI6" s="36">
        <f t="shared" si="9"/>
        <v>154.91999999999999</v>
      </c>
      <c r="CJ6" s="36">
        <f t="shared" si="9"/>
        <v>155.80000000000001</v>
      </c>
      <c r="CK6" s="35" t="str">
        <f>IF(CK7="","",IF(CK7="-","【-】","【"&amp;SUBSTITUTE(TEXT(CK7,"#,##0.00"),"-","△")&amp;"】"))</f>
        <v>【163.27】</v>
      </c>
      <c r="CL6" s="36">
        <f>IF(CL7="",NA(),CL7)</f>
        <v>51.19</v>
      </c>
      <c r="CM6" s="36">
        <f t="shared" ref="CM6:CU6" si="10">IF(CM7="",NA(),CM7)</f>
        <v>47.77</v>
      </c>
      <c r="CN6" s="36">
        <f t="shared" si="10"/>
        <v>46.55</v>
      </c>
      <c r="CO6" s="36">
        <f t="shared" si="10"/>
        <v>46.44</v>
      </c>
      <c r="CP6" s="36">
        <f t="shared" si="10"/>
        <v>45.38</v>
      </c>
      <c r="CQ6" s="36">
        <f t="shared" si="10"/>
        <v>62.5</v>
      </c>
      <c r="CR6" s="36">
        <f t="shared" si="10"/>
        <v>62.45</v>
      </c>
      <c r="CS6" s="36">
        <f t="shared" si="10"/>
        <v>62.12</v>
      </c>
      <c r="CT6" s="36">
        <f t="shared" si="10"/>
        <v>62.26</v>
      </c>
      <c r="CU6" s="36">
        <f t="shared" si="10"/>
        <v>62.1</v>
      </c>
      <c r="CV6" s="35" t="str">
        <f>IF(CV7="","",IF(CV7="-","【-】","【"&amp;SUBSTITUTE(TEXT(CV7,"#,##0.00"),"-","△")&amp;"】"))</f>
        <v>【59.94】</v>
      </c>
      <c r="CW6" s="36">
        <f>IF(CW7="",NA(),CW7)</f>
        <v>87.4</v>
      </c>
      <c r="CX6" s="36">
        <f t="shared" ref="CX6:DF6" si="11">IF(CX7="",NA(),CX7)</f>
        <v>86.96</v>
      </c>
      <c r="CY6" s="36">
        <f t="shared" si="11"/>
        <v>86.27</v>
      </c>
      <c r="CZ6" s="36">
        <f t="shared" si="11"/>
        <v>84.85</v>
      </c>
      <c r="DA6" s="36">
        <f t="shared" si="11"/>
        <v>86.7</v>
      </c>
      <c r="DB6" s="36">
        <f t="shared" si="11"/>
        <v>89.62</v>
      </c>
      <c r="DC6" s="36">
        <f t="shared" si="11"/>
        <v>89.76</v>
      </c>
      <c r="DD6" s="36">
        <f t="shared" si="11"/>
        <v>89.45</v>
      </c>
      <c r="DE6" s="36">
        <f t="shared" si="11"/>
        <v>89.5</v>
      </c>
      <c r="DF6" s="36">
        <f t="shared" si="11"/>
        <v>89.52</v>
      </c>
      <c r="DG6" s="35" t="str">
        <f>IF(DG7="","",IF(DG7="-","【-】","【"&amp;SUBSTITUTE(TEXT(DG7,"#,##0.00"),"-","△")&amp;"】"))</f>
        <v>【90.22】</v>
      </c>
      <c r="DH6" s="36">
        <f>IF(DH7="",NA(),DH7)</f>
        <v>42.32</v>
      </c>
      <c r="DI6" s="36">
        <f t="shared" ref="DI6:DQ6" si="12">IF(DI7="",NA(),DI7)</f>
        <v>43.69</v>
      </c>
      <c r="DJ6" s="36">
        <f t="shared" si="12"/>
        <v>46.03</v>
      </c>
      <c r="DK6" s="36">
        <f t="shared" si="12"/>
        <v>47.73</v>
      </c>
      <c r="DL6" s="36">
        <f t="shared" si="12"/>
        <v>49.48</v>
      </c>
      <c r="DM6" s="36">
        <f t="shared" si="12"/>
        <v>40.21</v>
      </c>
      <c r="DN6" s="36">
        <f t="shared" si="12"/>
        <v>41.12</v>
      </c>
      <c r="DO6" s="36">
        <f t="shared" si="12"/>
        <v>44.91</v>
      </c>
      <c r="DP6" s="36">
        <f t="shared" si="12"/>
        <v>45.89</v>
      </c>
      <c r="DQ6" s="36">
        <f t="shared" si="12"/>
        <v>46.58</v>
      </c>
      <c r="DR6" s="35" t="str">
        <f>IF(DR7="","",IF(DR7="-","【-】","【"&amp;SUBSTITUTE(TEXT(DR7,"#,##0.00"),"-","△")&amp;"】"))</f>
        <v>【47.91】</v>
      </c>
      <c r="DS6" s="36">
        <f>IF(DS7="",NA(),DS7)</f>
        <v>4.0199999999999996</v>
      </c>
      <c r="DT6" s="36">
        <f t="shared" ref="DT6:EB6" si="13">IF(DT7="",NA(),DT7)</f>
        <v>4.2</v>
      </c>
      <c r="DU6" s="36">
        <f t="shared" si="13"/>
        <v>4.08</v>
      </c>
      <c r="DV6" s="36">
        <f t="shared" si="13"/>
        <v>3.91</v>
      </c>
      <c r="DW6" s="36">
        <f t="shared" si="13"/>
        <v>3.94</v>
      </c>
      <c r="DX6" s="36">
        <f t="shared" si="13"/>
        <v>10.19</v>
      </c>
      <c r="DY6" s="36">
        <f t="shared" si="13"/>
        <v>10.9</v>
      </c>
      <c r="DZ6" s="36">
        <f t="shared" si="13"/>
        <v>12.03</v>
      </c>
      <c r="EA6" s="36">
        <f t="shared" si="13"/>
        <v>13.14</v>
      </c>
      <c r="EB6" s="36">
        <f t="shared" si="13"/>
        <v>14.45</v>
      </c>
      <c r="EC6" s="35" t="str">
        <f>IF(EC7="","",IF(EC7="-","【-】","【"&amp;SUBSTITUTE(TEXT(EC7,"#,##0.00"),"-","△")&amp;"】"))</f>
        <v>【15.00】</v>
      </c>
      <c r="ED6" s="36">
        <f>IF(ED7="",NA(),ED7)</f>
        <v>2.44</v>
      </c>
      <c r="EE6" s="36">
        <f t="shared" ref="EE6:EM6" si="14">IF(EE7="",NA(),EE7)</f>
        <v>0.35</v>
      </c>
      <c r="EF6" s="36">
        <f t="shared" si="14"/>
        <v>0.3</v>
      </c>
      <c r="EG6" s="36">
        <f t="shared" si="14"/>
        <v>4.54</v>
      </c>
      <c r="EH6" s="36">
        <f t="shared" si="14"/>
        <v>0.88</v>
      </c>
      <c r="EI6" s="36">
        <f t="shared" si="14"/>
        <v>0.88</v>
      </c>
      <c r="EJ6" s="36">
        <f t="shared" si="14"/>
        <v>0.85</v>
      </c>
      <c r="EK6" s="36">
        <f t="shared" si="14"/>
        <v>0.75</v>
      </c>
      <c r="EL6" s="36">
        <f t="shared" si="14"/>
        <v>0.95</v>
      </c>
      <c r="EM6" s="36">
        <f t="shared" si="14"/>
        <v>0.74</v>
      </c>
      <c r="EN6" s="35" t="str">
        <f>IF(EN7="","",IF(EN7="-","【-】","【"&amp;SUBSTITUTE(TEXT(EN7,"#,##0.00"),"-","△")&amp;"】"))</f>
        <v>【0.76】</v>
      </c>
    </row>
    <row r="7" spans="1:144" s="37" customFormat="1" x14ac:dyDescent="0.15">
      <c r="A7" s="29"/>
      <c r="B7" s="38">
        <v>2016</v>
      </c>
      <c r="C7" s="38">
        <v>72028</v>
      </c>
      <c r="D7" s="38">
        <v>46</v>
      </c>
      <c r="E7" s="38">
        <v>1</v>
      </c>
      <c r="F7" s="38">
        <v>0</v>
      </c>
      <c r="G7" s="38">
        <v>1</v>
      </c>
      <c r="H7" s="38" t="s">
        <v>105</v>
      </c>
      <c r="I7" s="38" t="s">
        <v>106</v>
      </c>
      <c r="J7" s="38" t="s">
        <v>107</v>
      </c>
      <c r="K7" s="38" t="s">
        <v>108</v>
      </c>
      <c r="L7" s="38" t="s">
        <v>109</v>
      </c>
      <c r="M7" s="38"/>
      <c r="N7" s="39" t="s">
        <v>110</v>
      </c>
      <c r="O7" s="39">
        <v>60.72</v>
      </c>
      <c r="P7" s="39">
        <v>94.32</v>
      </c>
      <c r="Q7" s="39">
        <v>2937</v>
      </c>
      <c r="R7" s="39">
        <v>121567</v>
      </c>
      <c r="S7" s="39">
        <v>382.97</v>
      </c>
      <c r="T7" s="39">
        <v>317.43</v>
      </c>
      <c r="U7" s="39">
        <v>118680</v>
      </c>
      <c r="V7" s="39">
        <v>137.11000000000001</v>
      </c>
      <c r="W7" s="39">
        <v>865.58</v>
      </c>
      <c r="X7" s="39">
        <v>102.67</v>
      </c>
      <c r="Y7" s="39">
        <v>100.35</v>
      </c>
      <c r="Z7" s="39">
        <v>101.97</v>
      </c>
      <c r="AA7" s="39">
        <v>99.52</v>
      </c>
      <c r="AB7" s="39">
        <v>99.35</v>
      </c>
      <c r="AC7" s="39">
        <v>107.91</v>
      </c>
      <c r="AD7" s="39">
        <v>108.44</v>
      </c>
      <c r="AE7" s="39">
        <v>113.11</v>
      </c>
      <c r="AF7" s="39">
        <v>114</v>
      </c>
      <c r="AG7" s="39">
        <v>114</v>
      </c>
      <c r="AH7" s="39">
        <v>114.35</v>
      </c>
      <c r="AI7" s="39">
        <v>0</v>
      </c>
      <c r="AJ7" s="39">
        <v>0</v>
      </c>
      <c r="AK7" s="39">
        <v>0</v>
      </c>
      <c r="AL7" s="39">
        <v>0</v>
      </c>
      <c r="AM7" s="39">
        <v>0</v>
      </c>
      <c r="AN7" s="39">
        <v>0.57999999999999996</v>
      </c>
      <c r="AO7" s="39">
        <v>0.81</v>
      </c>
      <c r="AP7" s="39">
        <v>0</v>
      </c>
      <c r="AQ7" s="39">
        <v>0.03</v>
      </c>
      <c r="AR7" s="39">
        <v>0.23</v>
      </c>
      <c r="AS7" s="39">
        <v>0.79</v>
      </c>
      <c r="AT7" s="39">
        <v>703.77</v>
      </c>
      <c r="AU7" s="39">
        <v>1005.21</v>
      </c>
      <c r="AV7" s="39">
        <v>276.29000000000002</v>
      </c>
      <c r="AW7" s="39">
        <v>244.19</v>
      </c>
      <c r="AX7" s="39">
        <v>193.65</v>
      </c>
      <c r="AY7" s="39">
        <v>633.30999999999995</v>
      </c>
      <c r="AZ7" s="39">
        <v>648.09</v>
      </c>
      <c r="BA7" s="39">
        <v>344.19</v>
      </c>
      <c r="BB7" s="39">
        <v>352.05</v>
      </c>
      <c r="BC7" s="39">
        <v>349.04</v>
      </c>
      <c r="BD7" s="39">
        <v>262.87</v>
      </c>
      <c r="BE7" s="39">
        <v>415.82</v>
      </c>
      <c r="BF7" s="39">
        <v>426.26</v>
      </c>
      <c r="BG7" s="39">
        <v>428.56</v>
      </c>
      <c r="BH7" s="39">
        <v>444.65</v>
      </c>
      <c r="BI7" s="39">
        <v>484.26</v>
      </c>
      <c r="BJ7" s="39">
        <v>257.41000000000003</v>
      </c>
      <c r="BK7" s="39">
        <v>253.86</v>
      </c>
      <c r="BL7" s="39">
        <v>252.09</v>
      </c>
      <c r="BM7" s="39">
        <v>250.76</v>
      </c>
      <c r="BN7" s="39">
        <v>254.54</v>
      </c>
      <c r="BO7" s="39">
        <v>270.87</v>
      </c>
      <c r="BP7" s="39">
        <v>98.1</v>
      </c>
      <c r="BQ7" s="39">
        <v>93.63</v>
      </c>
      <c r="BR7" s="39">
        <v>96.33</v>
      </c>
      <c r="BS7" s="39">
        <v>93.13</v>
      </c>
      <c r="BT7" s="39">
        <v>94.15</v>
      </c>
      <c r="BU7" s="39">
        <v>100.16</v>
      </c>
      <c r="BV7" s="39">
        <v>100.07</v>
      </c>
      <c r="BW7" s="39">
        <v>106.22</v>
      </c>
      <c r="BX7" s="39">
        <v>106.69</v>
      </c>
      <c r="BY7" s="39">
        <v>106.52</v>
      </c>
      <c r="BZ7" s="39">
        <v>105.59</v>
      </c>
      <c r="CA7" s="39">
        <v>177.12</v>
      </c>
      <c r="CB7" s="39">
        <v>186.97</v>
      </c>
      <c r="CC7" s="39">
        <v>182.42</v>
      </c>
      <c r="CD7" s="39">
        <v>190.71</v>
      </c>
      <c r="CE7" s="39">
        <v>187.79</v>
      </c>
      <c r="CF7" s="39">
        <v>166.17</v>
      </c>
      <c r="CG7" s="39">
        <v>164.93</v>
      </c>
      <c r="CH7" s="39">
        <v>155.22999999999999</v>
      </c>
      <c r="CI7" s="39">
        <v>154.91999999999999</v>
      </c>
      <c r="CJ7" s="39">
        <v>155.80000000000001</v>
      </c>
      <c r="CK7" s="39">
        <v>163.27000000000001</v>
      </c>
      <c r="CL7" s="39">
        <v>51.19</v>
      </c>
      <c r="CM7" s="39">
        <v>47.77</v>
      </c>
      <c r="CN7" s="39">
        <v>46.55</v>
      </c>
      <c r="CO7" s="39">
        <v>46.44</v>
      </c>
      <c r="CP7" s="39">
        <v>45.38</v>
      </c>
      <c r="CQ7" s="39">
        <v>62.5</v>
      </c>
      <c r="CR7" s="39">
        <v>62.45</v>
      </c>
      <c r="CS7" s="39">
        <v>62.12</v>
      </c>
      <c r="CT7" s="39">
        <v>62.26</v>
      </c>
      <c r="CU7" s="39">
        <v>62.1</v>
      </c>
      <c r="CV7" s="39">
        <v>59.94</v>
      </c>
      <c r="CW7" s="39">
        <v>87.4</v>
      </c>
      <c r="CX7" s="39">
        <v>86.96</v>
      </c>
      <c r="CY7" s="39">
        <v>86.27</v>
      </c>
      <c r="CZ7" s="39">
        <v>84.85</v>
      </c>
      <c r="DA7" s="39">
        <v>86.7</v>
      </c>
      <c r="DB7" s="39">
        <v>89.62</v>
      </c>
      <c r="DC7" s="39">
        <v>89.76</v>
      </c>
      <c r="DD7" s="39">
        <v>89.45</v>
      </c>
      <c r="DE7" s="39">
        <v>89.5</v>
      </c>
      <c r="DF7" s="39">
        <v>89.52</v>
      </c>
      <c r="DG7" s="39">
        <v>90.22</v>
      </c>
      <c r="DH7" s="39">
        <v>42.32</v>
      </c>
      <c r="DI7" s="39">
        <v>43.69</v>
      </c>
      <c r="DJ7" s="39">
        <v>46.03</v>
      </c>
      <c r="DK7" s="39">
        <v>47.73</v>
      </c>
      <c r="DL7" s="39">
        <v>49.48</v>
      </c>
      <c r="DM7" s="39">
        <v>40.21</v>
      </c>
      <c r="DN7" s="39">
        <v>41.12</v>
      </c>
      <c r="DO7" s="39">
        <v>44.91</v>
      </c>
      <c r="DP7" s="39">
        <v>45.89</v>
      </c>
      <c r="DQ7" s="39">
        <v>46.58</v>
      </c>
      <c r="DR7" s="39">
        <v>47.91</v>
      </c>
      <c r="DS7" s="39">
        <v>4.0199999999999996</v>
      </c>
      <c r="DT7" s="39">
        <v>4.2</v>
      </c>
      <c r="DU7" s="39">
        <v>4.08</v>
      </c>
      <c r="DV7" s="39">
        <v>3.91</v>
      </c>
      <c r="DW7" s="39">
        <v>3.94</v>
      </c>
      <c r="DX7" s="39">
        <v>10.19</v>
      </c>
      <c r="DY7" s="39">
        <v>10.9</v>
      </c>
      <c r="DZ7" s="39">
        <v>12.03</v>
      </c>
      <c r="EA7" s="39">
        <v>13.14</v>
      </c>
      <c r="EB7" s="39">
        <v>14.45</v>
      </c>
      <c r="EC7" s="39">
        <v>15</v>
      </c>
      <c r="ED7" s="39">
        <v>2.44</v>
      </c>
      <c r="EE7" s="39">
        <v>0.35</v>
      </c>
      <c r="EF7" s="39">
        <v>0.3</v>
      </c>
      <c r="EG7" s="39">
        <v>4.54</v>
      </c>
      <c r="EH7" s="39">
        <v>0.88</v>
      </c>
      <c r="EI7" s="39">
        <v>0.88</v>
      </c>
      <c r="EJ7" s="39">
        <v>0.85</v>
      </c>
      <c r="EK7" s="39">
        <v>0.75</v>
      </c>
      <c r="EL7" s="39">
        <v>0.95</v>
      </c>
      <c r="EM7" s="39">
        <v>0.74</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2018-02-05T04:21:00Z</cp:lastPrinted>
  <dcterms:created xsi:type="dcterms:W3CDTF">2017-12-25T01:22:46Z</dcterms:created>
  <dcterms:modified xsi:type="dcterms:W3CDTF">2018-02-06T00:31:52Z</dcterms:modified>
  <cp:category/>
</cp:coreProperties>
</file>