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concurrentCalc="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c r="V6" i="5"/>
  <c r="U6" i="5"/>
  <c r="T6" i="5"/>
  <c r="S6" i="5"/>
  <c r="AT8" i="4"/>
  <c r="R6" i="5"/>
  <c r="Q6" i="5"/>
  <c r="P6" i="5"/>
  <c r="O6" i="5"/>
  <c r="P10" i="4"/>
  <c r="N6" i="5"/>
  <c r="M6" i="5"/>
  <c r="L6" i="5"/>
  <c r="K6" i="5"/>
  <c r="P8" i="4"/>
  <c r="J6" i="5"/>
  <c r="I6" i="5"/>
  <c r="H6" i="5"/>
  <c r="G6" i="5"/>
  <c r="F6" i="5"/>
  <c r="E6" i="5"/>
  <c r="D6" i="5"/>
  <c r="C6" i="5"/>
  <c r="B6" i="5"/>
  <c r="F10"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<sst xmlns="http://schemas.openxmlformats.org/spreadsheetml/2006/main" count="232" uniqueCount="111">
  <si>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</si>
  <si>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</si>
  <si>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</si>
  <si>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</si>
  <si>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</si>
  <si>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</si>
  <si>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</si>
  <si>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</si>
  <si>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</si>
  <si>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</si>
  <si>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</si>
  <si>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</si>
  <si>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</si>
  <si>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</si>
  <si>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</si>
  <si>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</si>
  <si>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</si>
  <si>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</si>
  <si>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</si>
  <si>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</si>
  <si>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</si>
  <si>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</si>
  <si>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</si>
  <si>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</si>
  <si>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</si>
  <si>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</si>
  <si>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</si>
  <si>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</si>
  <si>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</si>
  <si>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</si>
  <si>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</si>
  <si>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</si>
  <si>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</si>
  <si>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</si>
  <si>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</si>
  <si>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</si>
  <si>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</si>
  <si>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</si>
  <si>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</si>
  <si>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</si>
  <si>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</si>
  <si>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</si>
  <si>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</si>
  <si>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</si>
  <si>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</si>
  <si>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</si>
  <si>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</si>
  <si>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</si>
  <si>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</si>
  <si>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</si>
  <si>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</si>
  <si>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</si>
  <si>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</si>
  <si>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</si>
  <si>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</si>
  <si>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</si>
  <si>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</si>
  <si>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</si>
  <si>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</si>
  <si>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</si>
  <si>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</si>
  <si>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</si>
  <si>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</si>
  <si>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</si>
  <si>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</si>
  <si>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</si>
  <si>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</si>
  <si>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</si>
  <si>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</si>
  <si>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</si>
  <si>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</si>
  <si>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</si>
  <si>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</si>
  <si>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</si>
  <si>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</si>
  <si>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</si>
  <si>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</si>
  <si>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</si>
  <si>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</si>
  <si>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</si>
  <si>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</si>
  <si>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</si>
  <si>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</si>
  <si>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</si>
  <si>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</si>
  <si>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</si>
  <si>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</si>
  <si>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</si>
  <si>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</si>
  <si>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</si>
  <si>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</si>
  <si>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</si>
  <si>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</si>
  <si>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</si>
  <si>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</si>
  <si>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</si>
  <si>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</si>
  <si>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</si>
  <si>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</si>
  <si>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</si>
  <si>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</si>
  <si>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</si>
  <si>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</si>
  <si>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</si>
  <si>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</si>
  <si>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</si>
  <si>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</si>
  <si>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</si>
  <si>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特定地域生活排水処理事業は、公共用水域の水質を保全し、生活環境の改善を図りながら豊かな自然環境の維持に貢献していく役割を担っています。
また、特定地域生活排水処理が担う役割が多様化していく中で、より一層の効果的で健全なる運営が求められます。
 今後は、一層の経営の効率化を進め、収益の確保を図るとともに、維持管理費等経費の節減に努めていくとともに、未整備世帯に対し環境保全の重要性について啓発を行い整備を促進し、使用料収入の増加を図ります。</t>
    <rPh sb="1" eb="3">
      <t>トクテイ</t>
    </rPh>
    <rPh sb="3" eb="5">
      <t>チイキ</t>
    </rPh>
    <rPh sb="5" eb="7">
      <t>セイカツ</t>
    </rPh>
    <rPh sb="7" eb="9">
      <t>ハイスイ</t>
    </rPh>
    <rPh sb="9" eb="11">
      <t>ショリ</t>
    </rPh>
    <rPh sb="11" eb="13">
      <t>ジギョウ</t>
    </rPh>
    <rPh sb="15" eb="18">
      <t>コウキョウヨウ</t>
    </rPh>
    <rPh sb="18" eb="20">
      <t>スイイキ</t>
    </rPh>
    <rPh sb="21" eb="23">
      <t>スイシツ</t>
    </rPh>
    <rPh sb="24" eb="26">
      <t>ホゼン</t>
    </rPh>
    <rPh sb="28" eb="30">
      <t>セイカツ</t>
    </rPh>
    <rPh sb="30" eb="32">
      <t>カンキョウ</t>
    </rPh>
    <rPh sb="33" eb="35">
      <t>カイゼン</t>
    </rPh>
    <rPh sb="36" eb="37">
      <t>ハカ</t>
    </rPh>
    <rPh sb="41" eb="42">
      <t>ユタ</t>
    </rPh>
    <rPh sb="44" eb="46">
      <t>シゼン</t>
    </rPh>
    <rPh sb="46" eb="48">
      <t>カンキョウ</t>
    </rPh>
    <rPh sb="49" eb="51">
      <t>イジ</t>
    </rPh>
    <rPh sb="52" eb="54">
      <t>コウケン</t>
    </rPh>
    <rPh sb="58" eb="60">
      <t>ヤクワリ</t>
    </rPh>
    <rPh sb="61" eb="62">
      <t>ニナ</t>
    </rPh>
    <rPh sb="72" eb="74">
      <t>トクテイ</t>
    </rPh>
    <rPh sb="74" eb="76">
      <t>チイキ</t>
    </rPh>
    <rPh sb="76" eb="78">
      <t>セイカツ</t>
    </rPh>
    <rPh sb="78" eb="80">
      <t>ハイスイ</t>
    </rPh>
    <rPh sb="80" eb="82">
      <t>ショリ</t>
    </rPh>
    <rPh sb="83" eb="84">
      <t>ニナ</t>
    </rPh>
    <rPh sb="85" eb="87">
      <t>ヤクワリ</t>
    </rPh>
    <rPh sb="88" eb="91">
      <t>タヨウカ</t>
    </rPh>
    <rPh sb="95" eb="96">
      <t>ナカ</t>
    </rPh>
    <rPh sb="100" eb="102">
      <t>イッソウ</t>
    </rPh>
    <rPh sb="103" eb="106">
      <t>コウカテキ</t>
    </rPh>
    <rPh sb="107" eb="109">
      <t>ケンゼン</t>
    </rPh>
    <rPh sb="111" eb="113">
      <t>ウンエイ</t>
    </rPh>
    <rPh sb="114" eb="115">
      <t>モト</t>
    </rPh>
    <rPh sb="123" eb="125">
      <t>コンゴ</t>
    </rPh>
    <rPh sb="127" eb="129">
      <t>イッソウ</t>
    </rPh>
    <rPh sb="130" eb="132">
      <t>ケイエイ</t>
    </rPh>
    <rPh sb="133" eb="136">
      <t>コウリツカ</t>
    </rPh>
    <rPh sb="137" eb="138">
      <t>スス</t>
    </rPh>
    <rPh sb="140" eb="142">
      <t>シュウエキ</t>
    </rPh>
    <rPh sb="143" eb="145">
      <t>カクホ</t>
    </rPh>
    <rPh sb="146" eb="147">
      <t>ハカ</t>
    </rPh>
    <rPh sb="153" eb="155">
      <t>イジ</t>
    </rPh>
    <rPh sb="155" eb="158">
      <t>カンリヒ</t>
    </rPh>
    <rPh sb="158" eb="159">
      <t>トウ</t>
    </rPh>
    <rPh sb="159" eb="161">
      <t>ケイヒ</t>
    </rPh>
    <rPh sb="162" eb="164">
      <t>セツゲン</t>
    </rPh>
    <rPh sb="165" eb="166">
      <t>ツト</t>
    </rPh>
    <rPh sb="175" eb="178">
      <t>ミセイビ</t>
    </rPh>
    <rPh sb="178" eb="180">
      <t>セタイ</t>
    </rPh>
    <rPh sb="181" eb="182">
      <t>タイ</t>
    </rPh>
    <rPh sb="183" eb="185">
      <t>カンキョウ</t>
    </rPh>
    <rPh sb="185" eb="187">
      <t>ホゼン</t>
    </rPh>
    <rPh sb="188" eb="191">
      <t>ジュウヨウセイ</t>
    </rPh>
    <rPh sb="195" eb="197">
      <t>ケイハツ</t>
    </rPh>
    <rPh sb="198" eb="199">
      <t>オコナ</t>
    </rPh>
    <rPh sb="200" eb="202">
      <t>セイビ</t>
    </rPh>
    <rPh sb="203" eb="205">
      <t>ソクシン</t>
    </rPh>
    <rPh sb="207" eb="210">
      <t>シヨウリョウ</t>
    </rPh>
    <rPh sb="210" eb="212">
      <t>シュウニュウ</t>
    </rPh>
    <rPh sb="213" eb="215">
      <t>ゾウカ</t>
    </rPh>
    <rPh sb="216" eb="217">
      <t>ハカ</t>
    </rPh>
    <phoneticPr fontId="4"/>
  </si>
  <si>
    <t xml:space="preserve"> まず現在の施設の状況を把握し機能診断調査を実施していく必要があります。
 また、ストックマネジメントの基本である通常の維持管理をより適切に実施することにより、維持管理費の削減を図り、将来的な補修・改築を計画的に実施できる環境整備を進めていきます。</t>
    <rPh sb="3" eb="5">
      <t>ゲンザイ</t>
    </rPh>
    <rPh sb="6" eb="8">
      <t>シセツ</t>
    </rPh>
    <rPh sb="9" eb="11">
      <t>ジョウキョウ</t>
    </rPh>
    <rPh sb="12" eb="14">
      <t>ハアク</t>
    </rPh>
    <rPh sb="15" eb="17">
      <t>キノウ</t>
    </rPh>
    <rPh sb="17" eb="19">
      <t>シンダン</t>
    </rPh>
    <rPh sb="19" eb="21">
      <t>チョウサ</t>
    </rPh>
    <rPh sb="22" eb="24">
      <t>ジッシ</t>
    </rPh>
    <rPh sb="28" eb="30">
      <t>ヒツヨウ</t>
    </rPh>
    <rPh sb="52" eb="54">
      <t>キホン</t>
    </rPh>
    <rPh sb="57" eb="59">
      <t>ツウジョウ</t>
    </rPh>
    <rPh sb="60" eb="62">
      <t>イジ</t>
    </rPh>
    <rPh sb="62" eb="64">
      <t>カンリ</t>
    </rPh>
    <rPh sb="67" eb="69">
      <t>テキセツ</t>
    </rPh>
    <rPh sb="70" eb="72">
      <t>ジッシ</t>
    </rPh>
    <rPh sb="80" eb="82">
      <t>イジ</t>
    </rPh>
    <rPh sb="82" eb="85">
      <t>カンリヒ</t>
    </rPh>
    <rPh sb="86" eb="88">
      <t>サクゲン</t>
    </rPh>
    <rPh sb="89" eb="90">
      <t>ハカ</t>
    </rPh>
    <rPh sb="92" eb="95">
      <t>ショウライテキ</t>
    </rPh>
    <rPh sb="96" eb="98">
      <t>ホシュウ</t>
    </rPh>
    <rPh sb="99" eb="101">
      <t>カイチク</t>
    </rPh>
    <rPh sb="102" eb="105">
      <t>ケイカクテキ</t>
    </rPh>
    <rPh sb="106" eb="108">
      <t>ジッシ</t>
    </rPh>
    <rPh sb="111" eb="113">
      <t>カンキョウ</t>
    </rPh>
    <rPh sb="113" eb="115">
      <t>セイビ</t>
    </rPh>
    <rPh sb="116" eb="117">
      <t>スス</t>
    </rPh>
    <phoneticPr fontId="4"/>
  </si>
  <si>
    <t xml:space="preserve"> 特定地域生活排水処理事業は磐梯町の特別会計により運営されています。
 一般会計からの安易な繰り入れが慎まなくてなりません。一般会計からの多額の繰入金による経営は、独立採算制の原則に反しており、見直す必要があります。
 今後はコストの削減・維持管理にあたって包括民間委託等より一層の経費節減に努めていかなければなりません。</t>
    <rPh sb="1" eb="3">
      <t>トクテイ</t>
    </rPh>
    <rPh sb="3" eb="5">
      <t>チイキ</t>
    </rPh>
    <rPh sb="5" eb="7">
      <t>セイカツ</t>
    </rPh>
    <rPh sb="7" eb="9">
      <t>ハイスイ</t>
    </rPh>
    <rPh sb="9" eb="11">
      <t>ショリ</t>
    </rPh>
    <rPh sb="11" eb="13">
      <t>ジギョウ</t>
    </rPh>
    <rPh sb="14" eb="17">
      <t>バンダイマチ</t>
    </rPh>
    <rPh sb="18" eb="20">
      <t>トクベツ</t>
    </rPh>
    <rPh sb="20" eb="22">
      <t>カイケイ</t>
    </rPh>
    <rPh sb="25" eb="27">
      <t>ウンエイ</t>
    </rPh>
    <rPh sb="36" eb="38">
      <t>イッパン</t>
    </rPh>
    <rPh sb="38" eb="40">
      <t>カイケイ</t>
    </rPh>
    <rPh sb="43" eb="45">
      <t>アンイ</t>
    </rPh>
    <rPh sb="46" eb="47">
      <t>ク</t>
    </rPh>
    <rPh sb="48" eb="49">
      <t>イ</t>
    </rPh>
    <rPh sb="51" eb="52">
      <t>ツツシ</t>
    </rPh>
    <rPh sb="62" eb="64">
      <t>イッパン</t>
    </rPh>
    <rPh sb="64" eb="66">
      <t>カイケイ</t>
    </rPh>
    <rPh sb="69" eb="71">
      <t>タガク</t>
    </rPh>
    <rPh sb="72" eb="74">
      <t>クリイレ</t>
    </rPh>
    <rPh sb="74" eb="75">
      <t>キン</t>
    </rPh>
    <rPh sb="78" eb="80">
      <t>ケイエイ</t>
    </rPh>
    <rPh sb="82" eb="84">
      <t>ドクリツ</t>
    </rPh>
    <rPh sb="84" eb="86">
      <t>サイサン</t>
    </rPh>
    <rPh sb="86" eb="87">
      <t>セイ</t>
    </rPh>
    <rPh sb="88" eb="90">
      <t>ゲンソク</t>
    </rPh>
    <rPh sb="91" eb="92">
      <t>ハン</t>
    </rPh>
    <rPh sb="97" eb="99">
      <t>ミナオ</t>
    </rPh>
    <rPh sb="100" eb="102">
      <t>ヒツヨウ</t>
    </rPh>
    <rPh sb="110" eb="112">
      <t>コンゴ</t>
    </rPh>
    <rPh sb="117" eb="119">
      <t>サクゲン</t>
    </rPh>
    <rPh sb="120" eb="122">
      <t>イジ</t>
    </rPh>
    <rPh sb="122" eb="124">
      <t>カンリ</t>
    </rPh>
    <rPh sb="129" eb="131">
      <t>ホウカツ</t>
    </rPh>
    <rPh sb="131" eb="133">
      <t>ミンカン</t>
    </rPh>
    <rPh sb="133" eb="135">
      <t>イタク</t>
    </rPh>
    <rPh sb="135" eb="136">
      <t>トウ</t>
    </rPh>
    <rPh sb="138" eb="140">
      <t>イッソウ</t>
    </rPh>
    <rPh sb="141" eb="143">
      <t>ケイヒ</t>
    </rPh>
    <rPh sb="143" eb="145">
      <t>セツゲン</t>
    </rPh>
    <rPh sb="146" eb="14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</si>
</sst>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077952"/>
        <c:axId val="1020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2077952"/>
        <c:axId val="102079872"/>
      </c:lineChart>
      <c:dateAx>
        <c:axId val="102077952"/>
        <c:scaling>
          <c:orientation val="minMax"/>
        </c:scaling>
        <c:delete val="1"/>
        <c:axPos val="b"/>
        <c:numFmt formatCode="ge" sourceLinked="1"/>
        <c:majorTickMark val="none"/>
        <c:minorTickMark val="none"/>
        <c:tickLblPos val="none"/>
        <c:crossAx val="102079872"/>
        <c:crosses val="autoZero"/>
        <c:auto val="1"/>
        <c:lblOffset val="100"/>
        <c:baseTimeUnit val="years"/>
      </c:dateAx>
      <c:valAx>
        <c:axId val="1020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34.69</c:v>
                </c:pt>
                <c:pt idx="1">
                  <c:v>34.69</c:v>
                </c:pt>
                <c:pt idx="2">
                  <c:v>32.65</c:v>
                </c:pt>
                <c:pt idx="3">
                  <c:v>32.65</c:v>
                </c:pt>
                <c:pt idx="4">
                  <c:v>30.61</c:v>
                </c:pt>
              </c:numCache>
            </c:numRef>
          </c:val>
        </c:ser>
        <c:dLbls>
          <c:showLegendKey val="0"/>
          <c:showVal val="0"/>
          <c:showCatName val="0"/>
          <c:showSerName val="0"/>
          <c:showPercent val="0"/>
          <c:showBubbleSize val="0"/>
        </c:dLbls>
        <c:gapWidth val="150"/>
        <c:axId val="103692160"/>
        <c:axId val="1037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03692160"/>
        <c:axId val="103702528"/>
      </c:lineChart>
      <c:dateAx>
        <c:axId val="103692160"/>
        <c:scaling>
          <c:orientation val="minMax"/>
        </c:scaling>
        <c:delete val="1"/>
        <c:axPos val="b"/>
        <c:numFmt formatCode="ge" sourceLinked="1"/>
        <c:majorTickMark val="none"/>
        <c:minorTickMark val="none"/>
        <c:tickLblPos val="none"/>
        <c:crossAx val="103702528"/>
        <c:crosses val="autoZero"/>
        <c:auto val="1"/>
        <c:lblOffset val="100"/>
        <c:baseTimeUnit val="years"/>
      </c:dateAx>
      <c:valAx>
        <c:axId val="10370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72.040000000000006</c:v>
                </c:pt>
                <c:pt idx="1">
                  <c:v>67.06</c:v>
                </c:pt>
                <c:pt idx="2">
                  <c:v>67.069999999999993</c:v>
                </c:pt>
                <c:pt idx="3">
                  <c:v>64.290000000000006</c:v>
                </c:pt>
                <c:pt idx="4">
                  <c:v>65.430000000000007</c:v>
                </c:pt>
              </c:numCache>
            </c:numRef>
          </c:val>
        </c:ser>
        <c:dLbls>
          <c:showLegendKey val="0"/>
          <c:showVal val="0"/>
          <c:showCatName val="0"/>
          <c:showSerName val="0"/>
          <c:showPercent val="0"/>
          <c:showBubbleSize val="0"/>
        </c:dLbls>
        <c:gapWidth val="150"/>
        <c:axId val="103728640"/>
        <c:axId val="10373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03728640"/>
        <c:axId val="103730560"/>
      </c:lineChart>
      <c:dateAx>
        <c:axId val="103728640"/>
        <c:scaling>
          <c:orientation val="minMax"/>
        </c:scaling>
        <c:delete val="1"/>
        <c:axPos val="b"/>
        <c:numFmt formatCode="ge" sourceLinked="1"/>
        <c:majorTickMark val="none"/>
        <c:minorTickMark val="none"/>
        <c:tickLblPos val="none"/>
        <c:crossAx val="103730560"/>
        <c:crosses val="autoZero"/>
        <c:auto val="1"/>
        <c:lblOffset val="100"/>
        <c:baseTimeUnit val="years"/>
      </c:dateAx>
      <c:valAx>
        <c:axId val="1037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71.760000000000005</c:v>
                </c:pt>
                <c:pt idx="1">
                  <c:v>70.760000000000005</c:v>
                </c:pt>
                <c:pt idx="2">
                  <c:v>77.180000000000007</c:v>
                </c:pt>
                <c:pt idx="3">
                  <c:v>54.61</c:v>
                </c:pt>
                <c:pt idx="4">
                  <c:v>68.25</c:v>
                </c:pt>
              </c:numCache>
            </c:numRef>
          </c:val>
        </c:ser>
        <c:dLbls>
          <c:showLegendKey val="0"/>
          <c:showVal val="0"/>
          <c:showCatName val="0"/>
          <c:showSerName val="0"/>
          <c:showPercent val="0"/>
          <c:showBubbleSize val="0"/>
        </c:dLbls>
        <c:gapWidth val="150"/>
        <c:axId val="102245504"/>
        <c:axId val="1022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45504"/>
        <c:axId val="102247424"/>
      </c:lineChart>
      <c:dateAx>
        <c:axId val="102245504"/>
        <c:scaling>
          <c:orientation val="minMax"/>
        </c:scaling>
        <c:delete val="1"/>
        <c:axPos val="b"/>
        <c:numFmt formatCode="ge" sourceLinked="1"/>
        <c:majorTickMark val="none"/>
        <c:minorTickMark val="none"/>
        <c:tickLblPos val="none"/>
        <c:crossAx val="102247424"/>
        <c:crosses val="autoZero"/>
        <c:auto val="1"/>
        <c:lblOffset val="100"/>
        <c:baseTimeUnit val="years"/>
      </c:dateAx>
      <c:valAx>
        <c:axId val="1022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51040"/>
        <c:axId val="1033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51040"/>
        <c:axId val="103352960"/>
      </c:lineChart>
      <c:dateAx>
        <c:axId val="103351040"/>
        <c:scaling>
          <c:orientation val="minMax"/>
        </c:scaling>
        <c:delete val="1"/>
        <c:axPos val="b"/>
        <c:numFmt formatCode="ge" sourceLinked="1"/>
        <c:majorTickMark val="none"/>
        <c:minorTickMark val="none"/>
        <c:tickLblPos val="none"/>
        <c:crossAx val="103352960"/>
        <c:crosses val="autoZero"/>
        <c:auto val="1"/>
        <c:lblOffset val="100"/>
        <c:baseTimeUnit val="years"/>
      </c:dateAx>
      <c:valAx>
        <c:axId val="1033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87520"/>
        <c:axId val="1033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87520"/>
        <c:axId val="103389440"/>
      </c:lineChart>
      <c:dateAx>
        <c:axId val="103387520"/>
        <c:scaling>
          <c:orientation val="minMax"/>
        </c:scaling>
        <c:delete val="1"/>
        <c:axPos val="b"/>
        <c:numFmt formatCode="ge" sourceLinked="1"/>
        <c:majorTickMark val="none"/>
        <c:minorTickMark val="none"/>
        <c:tickLblPos val="none"/>
        <c:crossAx val="103389440"/>
        <c:crosses val="autoZero"/>
        <c:auto val="1"/>
        <c:lblOffset val="100"/>
        <c:baseTimeUnit val="years"/>
      </c:dateAx>
      <c:valAx>
        <c:axId val="1033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53600"/>
        <c:axId val="1037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53600"/>
        <c:axId val="103759872"/>
      </c:lineChart>
      <c:dateAx>
        <c:axId val="103753600"/>
        <c:scaling>
          <c:orientation val="minMax"/>
        </c:scaling>
        <c:delete val="1"/>
        <c:axPos val="b"/>
        <c:numFmt formatCode="ge" sourceLinked="1"/>
        <c:majorTickMark val="none"/>
        <c:minorTickMark val="none"/>
        <c:tickLblPos val="none"/>
        <c:crossAx val="103759872"/>
        <c:crosses val="autoZero"/>
        <c:auto val="1"/>
        <c:lblOffset val="100"/>
        <c:baseTimeUnit val="years"/>
      </c:dateAx>
      <c:valAx>
        <c:axId val="1037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99424"/>
        <c:axId val="1034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99424"/>
        <c:axId val="103481728"/>
      </c:lineChart>
      <c:dateAx>
        <c:axId val="103799424"/>
        <c:scaling>
          <c:orientation val="minMax"/>
        </c:scaling>
        <c:delete val="1"/>
        <c:axPos val="b"/>
        <c:numFmt formatCode="ge" sourceLinked="1"/>
        <c:majorTickMark val="none"/>
        <c:minorTickMark val="none"/>
        <c:tickLblPos val="none"/>
        <c:crossAx val="103481728"/>
        <c:crosses val="autoZero"/>
        <c:auto val="1"/>
        <c:lblOffset val="100"/>
        <c:baseTimeUnit val="years"/>
      </c:dateAx>
      <c:valAx>
        <c:axId val="1034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497.49</c:v>
                </c:pt>
              </c:numCache>
            </c:numRef>
          </c:val>
        </c:ser>
        <c:dLbls>
          <c:showLegendKey val="0"/>
          <c:showVal val="0"/>
          <c:showCatName val="0"/>
          <c:showSerName val="0"/>
          <c:showPercent val="0"/>
          <c:showBubbleSize val="0"/>
        </c:dLbls>
        <c:gapWidth val="150"/>
        <c:axId val="103488896"/>
        <c:axId val="1035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03488896"/>
        <c:axId val="103519744"/>
      </c:lineChart>
      <c:dateAx>
        <c:axId val="103488896"/>
        <c:scaling>
          <c:orientation val="minMax"/>
        </c:scaling>
        <c:delete val="1"/>
        <c:axPos val="b"/>
        <c:numFmt formatCode="ge" sourceLinked="1"/>
        <c:majorTickMark val="none"/>
        <c:minorTickMark val="none"/>
        <c:tickLblPos val="none"/>
        <c:crossAx val="103519744"/>
        <c:crosses val="autoZero"/>
        <c:auto val="1"/>
        <c:lblOffset val="100"/>
        <c:baseTimeUnit val="years"/>
      </c:dateAx>
      <c:valAx>
        <c:axId val="1035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21.77</c:v>
                </c:pt>
                <c:pt idx="1">
                  <c:v>19.420000000000002</c:v>
                </c:pt>
                <c:pt idx="2">
                  <c:v>13.88</c:v>
                </c:pt>
                <c:pt idx="3">
                  <c:v>33.08</c:v>
                </c:pt>
                <c:pt idx="4">
                  <c:v>46.34</c:v>
                </c:pt>
              </c:numCache>
            </c:numRef>
          </c:val>
        </c:ser>
        <c:dLbls>
          <c:showLegendKey val="0"/>
          <c:showVal val="0"/>
          <c:showCatName val="0"/>
          <c:showSerName val="0"/>
          <c:showPercent val="0"/>
          <c:showBubbleSize val="0"/>
        </c:dLbls>
        <c:gapWidth val="150"/>
        <c:axId val="103529472"/>
        <c:axId val="1035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03529472"/>
        <c:axId val="103543936"/>
      </c:lineChart>
      <c:dateAx>
        <c:axId val="103529472"/>
        <c:scaling>
          <c:orientation val="minMax"/>
        </c:scaling>
        <c:delete val="1"/>
        <c:axPos val="b"/>
        <c:numFmt formatCode="ge" sourceLinked="1"/>
        <c:majorTickMark val="none"/>
        <c:minorTickMark val="none"/>
        <c:tickLblPos val="none"/>
        <c:crossAx val="103543936"/>
        <c:crosses val="autoZero"/>
        <c:auto val="1"/>
        <c:lblOffset val="100"/>
        <c:baseTimeUnit val="years"/>
      </c:dateAx>
      <c:valAx>
        <c:axId val="1035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738.36</c:v>
                </c:pt>
                <c:pt idx="1">
                  <c:v>844.63</c:v>
                </c:pt>
                <c:pt idx="2">
                  <c:v>1161.6099999999999</c:v>
                </c:pt>
                <c:pt idx="3">
                  <c:v>499.74</c:v>
                </c:pt>
                <c:pt idx="4">
                  <c:v>364.68</c:v>
                </c:pt>
              </c:numCache>
            </c:numRef>
          </c:val>
        </c:ser>
        <c:dLbls>
          <c:showLegendKey val="0"/>
          <c:showVal val="0"/>
          <c:showCatName val="0"/>
          <c:showSerName val="0"/>
          <c:showPercent val="0"/>
          <c:showBubbleSize val="0"/>
        </c:dLbls>
        <c:gapWidth val="150"/>
        <c:axId val="103639296"/>
        <c:axId val="1036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03639296"/>
        <c:axId val="103641472"/>
      </c:lineChart>
      <c:dateAx>
        <c:axId val="103639296"/>
        <c:scaling>
          <c:orientation val="minMax"/>
        </c:scaling>
        <c:delete val="1"/>
        <c:axPos val="b"/>
        <c:numFmt formatCode="ge" sourceLinked="1"/>
        <c:majorTickMark val="none"/>
        <c:minorTickMark val="none"/>
        <c:tickLblPos val="none"/>
        <c:crossAx val="103641472"/>
        <c:crosses val="autoZero"/>
        <c:auto val="1"/>
        <c:lblOffset val="100"/>
        <c:baseTimeUnit val="years"/>
      </c:dateAx>
      <c:valAx>
        <c:axId val="1036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I76" sqref="BI7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磐梯町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3627</v>
      </c>
      <c r="AM8" s="47"/>
      <c r="AN8" s="47"/>
      <c r="AO8" s="47"/>
      <c r="AP8" s="47"/>
      <c r="AQ8" s="47"/>
      <c r="AR8" s="47"/>
      <c r="AS8" s="47"/>
      <c r="AT8" s="43">
        <f>データ!S6</f>
        <v>59.77</v>
      </c>
      <c r="AU8" s="43"/>
      <c r="AV8" s="43"/>
      <c r="AW8" s="43"/>
      <c r="AX8" s="43"/>
      <c r="AY8" s="43"/>
      <c r="AZ8" s="43"/>
      <c r="BA8" s="43"/>
      <c r="BB8" s="43">
        <f>データ!T6</f>
        <v>60.68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2.2400000000000002</v>
      </c>
      <c r="Q10" s="43"/>
      <c r="R10" s="43"/>
      <c r="S10" s="43"/>
      <c r="T10" s="43"/>
      <c r="U10" s="43"/>
      <c r="V10" s="43"/>
      <c r="W10" s="43">
        <f>データ!P6</f>
        <v>100</v>
      </c>
      <c r="X10" s="43"/>
      <c r="Y10" s="43"/>
      <c r="Z10" s="43"/>
      <c r="AA10" s="43"/>
      <c r="AB10" s="43"/>
      <c r="AC10" s="43"/>
      <c r="AD10" s="47">
        <f>データ!Q6</f>
        <v>3072</v>
      </c>
      <c r="AE10" s="47"/>
      <c r="AF10" s="47"/>
      <c r="AG10" s="47"/>
      <c r="AH10" s="47"/>
      <c r="AI10" s="47"/>
      <c r="AJ10" s="47"/>
      <c r="AK10" s="2"/>
      <c r="AL10" s="47">
        <f>データ!U6</f>
        <v>81</v>
      </c>
      <c r="AM10" s="47"/>
      <c r="AN10" s="47"/>
      <c r="AO10" s="47"/>
      <c r="AP10" s="47"/>
      <c r="AQ10" s="47"/>
      <c r="AR10" s="47"/>
      <c r="AS10" s="47"/>
      <c r="AT10" s="43">
        <f>データ!V6</f>
        <v>0.01</v>
      </c>
      <c r="AU10" s="43"/>
      <c r="AV10" s="43"/>
      <c r="AW10" s="43"/>
      <c r="AX10" s="43"/>
      <c r="AY10" s="43"/>
      <c r="AZ10" s="43"/>
      <c r="BA10" s="43"/>
      <c r="BB10" s="43">
        <f>データ!W6</f>
        <v>8100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74071</v>
      </c>
      <c r="D6" s="31">
        <f t="shared" si="3"/>
        <v>47</v>
      </c>
      <c r="E6" s="31">
        <f t="shared" si="3"/>
        <v>18</v>
      </c>
      <c r="F6" s="31">
        <f t="shared" si="3"/>
        <v>0</v>
      </c>
      <c r="G6" s="31">
        <f t="shared" si="3"/>
        <v>0</v>
      </c>
      <c r="H6" s="31" t="str">
        <f t="shared" si="3"/>
        <v>福島県　磐梯町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2.2400000000000002</v>
      </c>
      <c r="P6" s="32">
        <f t="shared" si="3"/>
        <v>100</v>
      </c>
      <c r="Q6" s="32">
        <f t="shared" si="3"/>
        <v>3072</v>
      </c>
      <c r="R6" s="32">
        <f t="shared" si="3"/>
        <v>3627</v>
      </c>
      <c r="S6" s="32">
        <f t="shared" si="3"/>
        <v>59.77</v>
      </c>
      <c r="T6" s="32">
        <f t="shared" si="3"/>
        <v>60.68</v>
      </c>
      <c r="U6" s="32">
        <f t="shared" si="3"/>
        <v>81</v>
      </c>
      <c r="V6" s="32">
        <f t="shared" si="3"/>
        <v>0.01</v>
      </c>
      <c r="W6" s="32">
        <f t="shared" si="3"/>
        <v>8100</v>
      </c>
      <c r="X6" s="33">
        <f>IF(X7="",NA(),X7)</f>
        <v>71.760000000000005</v>
      </c>
      <c r="Y6" s="33">
        <f t="shared" ref="Y6:AG6" si="4">IF(Y7="",NA(),Y7)</f>
        <v>70.760000000000005</v>
      </c>
      <c r="Z6" s="33">
        <f t="shared" si="4"/>
        <v>77.180000000000007</v>
      </c>
      <c r="AA6" s="33">
        <f t="shared" si="4"/>
        <v>54.61</v>
      </c>
      <c r="AB6" s="33">
        <f t="shared" si="4"/>
        <v>68.25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497.49</v>
      </c>
      <c r="BJ6" s="33">
        <f t="shared" si="7"/>
        <v>421.01</v>
      </c>
      <c r="BK6" s="33">
        <f t="shared" si="7"/>
        <v>430.64</v>
      </c>
      <c r="BL6" s="33">
        <f t="shared" si="7"/>
        <v>446.63</v>
      </c>
      <c r="BM6" s="33">
        <f t="shared" si="7"/>
        <v>416.91</v>
      </c>
      <c r="BN6" s="33">
        <f t="shared" si="7"/>
        <v>392.19</v>
      </c>
      <c r="BO6" s="32" t="str">
        <f>IF(BO7="","",IF(BO7="-","【-】","【"&amp;SUBSTITUTE(TEXT(BO7,"#,##0.00"),"-","△")&amp;"】"))</f>
        <v>【345.93】</v>
      </c>
      <c r="BP6" s="33">
        <f>IF(BP7="",NA(),BP7)</f>
        <v>21.77</v>
      </c>
      <c r="BQ6" s="33">
        <f t="shared" ref="BQ6:BY6" si="8">IF(BQ7="",NA(),BQ7)</f>
        <v>19.420000000000002</v>
      </c>
      <c r="BR6" s="33">
        <f t="shared" si="8"/>
        <v>13.88</v>
      </c>
      <c r="BS6" s="33">
        <f t="shared" si="8"/>
        <v>33.08</v>
      </c>
      <c r="BT6" s="33">
        <f t="shared" si="8"/>
        <v>46.34</v>
      </c>
      <c r="BU6" s="33">
        <f t="shared" si="8"/>
        <v>58.98</v>
      </c>
      <c r="BV6" s="33">
        <f t="shared" si="8"/>
        <v>58.78</v>
      </c>
      <c r="BW6" s="33">
        <f t="shared" si="8"/>
        <v>58.53</v>
      </c>
      <c r="BX6" s="33">
        <f t="shared" si="8"/>
        <v>57.93</v>
      </c>
      <c r="BY6" s="33">
        <f t="shared" si="8"/>
        <v>57.03</v>
      </c>
      <c r="BZ6" s="32" t="str">
        <f>IF(BZ7="","",IF(BZ7="-","【-】","【"&amp;SUBSTITUTE(TEXT(BZ7,"#,##0.00"),"-","△")&amp;"】"))</f>
        <v>【59.44】</v>
      </c>
      <c r="CA6" s="33">
        <f>IF(CA7="",NA(),CA7)</f>
        <v>738.36</v>
      </c>
      <c r="CB6" s="33">
        <f t="shared" ref="CB6:CJ6" si="9">IF(CB7="",NA(),CB7)</f>
        <v>844.63</v>
      </c>
      <c r="CC6" s="33">
        <f t="shared" si="9"/>
        <v>1161.6099999999999</v>
      </c>
      <c r="CD6" s="33">
        <f t="shared" si="9"/>
        <v>499.74</v>
      </c>
      <c r="CE6" s="33">
        <f t="shared" si="9"/>
        <v>364.68</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34.69</v>
      </c>
      <c r="CM6" s="33">
        <f t="shared" ref="CM6:CU6" si="10">IF(CM7="",NA(),CM7)</f>
        <v>34.69</v>
      </c>
      <c r="CN6" s="33">
        <f t="shared" si="10"/>
        <v>32.65</v>
      </c>
      <c r="CO6" s="33">
        <f t="shared" si="10"/>
        <v>32.65</v>
      </c>
      <c r="CP6" s="33">
        <f t="shared" si="10"/>
        <v>30.61</v>
      </c>
      <c r="CQ6" s="33">
        <f t="shared" si="10"/>
        <v>60.03</v>
      </c>
      <c r="CR6" s="33">
        <f t="shared" si="10"/>
        <v>61.93</v>
      </c>
      <c r="CS6" s="33">
        <f t="shared" si="10"/>
        <v>58.06</v>
      </c>
      <c r="CT6" s="33">
        <f t="shared" si="10"/>
        <v>59.08</v>
      </c>
      <c r="CU6" s="33">
        <f t="shared" si="10"/>
        <v>58.25</v>
      </c>
      <c r="CV6" s="32" t="str">
        <f>IF(CV7="","",IF(CV7="-","【-】","【"&amp;SUBSTITUTE(TEXT(CV7,"#,##0.00"),"-","△")&amp;"】"))</f>
        <v>【58.84】</v>
      </c>
      <c r="CW6" s="33">
        <f>IF(CW7="",NA(),CW7)</f>
        <v>72.040000000000006</v>
      </c>
      <c r="CX6" s="33">
        <f t="shared" ref="CX6:DF6" si="11">IF(CX7="",NA(),CX7)</f>
        <v>67.06</v>
      </c>
      <c r="CY6" s="33">
        <f t="shared" si="11"/>
        <v>67.069999999999993</v>
      </c>
      <c r="CZ6" s="33">
        <f t="shared" si="11"/>
        <v>64.290000000000006</v>
      </c>
      <c r="DA6" s="33">
        <f t="shared" si="11"/>
        <v>65.430000000000007</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74071</v>
      </c>
      <c r="D7" s="35">
        <v>47</v>
      </c>
      <c r="E7" s="35">
        <v>18</v>
      </c>
      <c r="F7" s="35">
        <v>0</v>
      </c>
      <c r="G7" s="35">
        <v>0</v>
      </c>
      <c r="H7" s="35" t="s">
        <v>96</v>
      </c>
      <c r="I7" s="35" t="s">
        <v>97</v>
      </c>
      <c r="J7" s="35" t="s">
        <v>98</v>
      </c>
      <c r="K7" s="35" t="s">
        <v>99</v>
      </c>
      <c r="L7" s="35" t="s">
        <v>100</v>
      </c>
      <c r="M7" s="36" t="s">
        <v>101</v>
      </c>
      <c r="N7" s="36" t="s">
        <v>102</v>
      </c>
      <c r="O7" s="36">
        <v>2.2400000000000002</v>
      </c>
      <c r="P7" s="36">
        <v>100</v>
      </c>
      <c r="Q7" s="36">
        <v>3072</v>
      </c>
      <c r="R7" s="36">
        <v>3627</v>
      </c>
      <c r="S7" s="36">
        <v>59.77</v>
      </c>
      <c r="T7" s="36">
        <v>60.68</v>
      </c>
      <c r="U7" s="36">
        <v>81</v>
      </c>
      <c r="V7" s="36">
        <v>0.01</v>
      </c>
      <c r="W7" s="36">
        <v>8100</v>
      </c>
      <c r="X7" s="36">
        <v>71.760000000000005</v>
      </c>
      <c r="Y7" s="36">
        <v>70.760000000000005</v>
      </c>
      <c r="Z7" s="36">
        <v>77.180000000000007</v>
      </c>
      <c r="AA7" s="36">
        <v>54.61</v>
      </c>
      <c r="AB7" s="36">
        <v>68.25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497.49</v>
      </c>
      <c r="BJ7" s="36">
        <v>421.01</v>
      </c>
      <c r="BK7" s="36">
        <v>430.64</v>
      </c>
      <c r="BL7" s="36">
        <v>446.63</v>
      </c>
      <c r="BM7" s="36">
        <v>416.91</v>
      </c>
      <c r="BN7" s="36">
        <v>392.19</v>
      </c>
      <c r="BO7" s="36">
        <v>345.93</v>
      </c>
      <c r="BP7" s="36">
        <v>21.77</v>
      </c>
      <c r="BQ7" s="36">
        <v>19.420000000000002</v>
      </c>
      <c r="BR7" s="36">
        <v>13.88</v>
      </c>
      <c r="BS7" s="36">
        <v>33.08</v>
      </c>
      <c r="BT7" s="36">
        <v>46.34</v>
      </c>
      <c r="BU7" s="36">
        <v>58.98</v>
      </c>
      <c r="BV7" s="36">
        <v>58.78</v>
      </c>
      <c r="BW7" s="36">
        <v>58.53</v>
      </c>
      <c r="BX7" s="36">
        <v>57.93</v>
      </c>
      <c r="BY7" s="36">
        <v>57.03</v>
      </c>
      <c r="BZ7" s="36">
        <v>59.44</v>
      </c>
      <c r="CA7" s="36">
        <v>738.36</v>
      </c>
      <c r="CB7" s="36">
        <v>844.63</v>
      </c>
      <c r="CC7" s="36">
        <v>1161.6099999999999</v>
      </c>
      <c r="CD7" s="36">
        <v>499.74</v>
      </c>
      <c r="CE7" s="36">
        <v>364.68</v>
      </c>
      <c r="CF7" s="36">
        <v>253.84</v>
      </c>
      <c r="CG7" s="36">
        <v>257.02999999999997</v>
      </c>
      <c r="CH7" s="36">
        <v>266.57</v>
      </c>
      <c r="CI7" s="36">
        <v>276.93</v>
      </c>
      <c r="CJ7" s="36">
        <v>283.73</v>
      </c>
      <c r="CK7" s="36">
        <v>272.79000000000002</v>
      </c>
      <c r="CL7" s="36">
        <v>34.69</v>
      </c>
      <c r="CM7" s="36">
        <v>34.69</v>
      </c>
      <c r="CN7" s="36">
        <v>32.65</v>
      </c>
      <c r="CO7" s="36">
        <v>32.65</v>
      </c>
      <c r="CP7" s="36">
        <v>30.61</v>
      </c>
      <c r="CQ7" s="36">
        <v>60.03</v>
      </c>
      <c r="CR7" s="36">
        <v>61.93</v>
      </c>
      <c r="CS7" s="36">
        <v>58.06</v>
      </c>
      <c r="CT7" s="36">
        <v>59.08</v>
      </c>
      <c r="CU7" s="36">
        <v>58.25</v>
      </c>
      <c r="CV7" s="36">
        <v>58.84</v>
      </c>
      <c r="CW7" s="36">
        <v>72.040000000000006</v>
      </c>
      <c r="CX7" s="36">
        <v>67.06</v>
      </c>
      <c r="CY7" s="36">
        <v>67.069999999999993</v>
      </c>
      <c r="CZ7" s="36">
        <v>64.290000000000006</v>
      </c>
      <c r="DA7" s="36">
        <v>65.430000000000007</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2017-02-08T03:22:05Z</dcterms:created>
  <dcterms:modified xsi:type="dcterms:W3CDTF">2017-02-27T08:23:32Z</dcterms:modified>
  <cp:category/>
</cp:coreProperties>
</file>