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69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<sst xmlns="http://schemas.openxmlformats.org/spreadsheetml/2006/main" count="221" uniqueCount="111">
  <si>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</si>
  <si>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</si>
  <si>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</si>
  <si>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</si>
  <si>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</si>
  <si>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</si>
  <si>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</si>
  <si>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</si>
  <si>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</si>
  <si>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</si>
  <si>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</si>
  <si>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</si>
  <si>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</si>
  <si>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</si>
  <si>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</si>
  <si>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</si>
  <si>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</si>
  <si>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</si>
  <si>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</si>
  <si>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</si>
  <si>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</si>
  <si>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</si>
  <si>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</si>
  <si>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</si>
  <si>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</si>
  <si>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</si>
  <si>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</si>
  <si>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</si>
  <si>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</si>
  <si>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</si>
  <si>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</si>
  <si>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</si>
  <si>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</si>
  <si>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</si>
  <si>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</si>
  <si>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</si>
  <si>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</si>
  <si>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</si>
  <si>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</si>
  <si>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</si>
  <si>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</si>
  <si>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</si>
  <si>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</si>
  <si>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</si>
  <si>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</si>
  <si>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</si>
  <si>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</si>
  <si>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</si>
  <si>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</si>
  <si>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</si>
  <si>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</si>
  <si>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</si>
  <si>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</si>
  <si>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</si>
  <si>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</si>
  <si>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</si>
  <si>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</si>
  <si>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</si>
  <si>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</si>
  <si>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</si>
  <si>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</si>
  <si>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</si>
  <si>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</si>
  <si>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</si>
  <si>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</si>
  <si>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</si>
  <si>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</si>
  <si>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</si>
  <si>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</si>
  <si>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</si>
  <si>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</si>
  <si>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</si>
  <si>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</si>
  <si>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</si>
  <si>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</si>
  <si>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</si>
  <si>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</si>
  <si>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</si>
  <si>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</si>
  <si>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</si>
  <si>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</si>
  <si>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</si>
  <si>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</si>
  <si>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</si>
  <si>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</si>
  <si>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</si>
  <si>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</si>
  <si>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</si>
  <si>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</si>
  <si>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</si>
  <si>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</si>
  <si>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</si>
  <si>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</si>
  <si>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</si>
  <si>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</si>
  <si>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</si>
  <si>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本宮市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</si>
  <si>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</si>
  <si>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</si>
  <si>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</si>
  <si>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</si>
  <si>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</si>
  <si>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</si>
  <si>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</si>
  <si>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</si>
  <si>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</si>
  <si>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</si>
  <si>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</si>
  <si>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管渠改善率のH24は、東日本大震災により災害復旧工事を実施したことによる。</t>
    <phoneticPr fontId="4"/>
  </si>
  <si>
    <t xml:space="preserve"> 収益的収支比率は、H25は、地方公共団体金融機構資金に係る繰上償還金分が含まれているため、繰上償還金を除くと108.26％となる。
 経費回収率は、維持管理費の80％程度となっていたがH27は57.40％となった。要因としては路面復旧費の増によるものです。汚水処理原価のアップも同じ要因である。
　施設利用率は、平均値より低く、平成７年供用開始から21年経過しているため公共下水道と統合する。</t>
    <phoneticPr fontId="4"/>
  </si>
  <si>
    <t xml:space="preserve">  農業集落排水処理施設は、供用開始から21年を迎え、機械設備の更新に今後多額の費用を要することから、公共下水道へ接続する。平成28年度は、処理施設の清掃を行い、平成29年度からは公共下水道事業に統合する。</t>
    <rPh sb="57" eb="59">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</si>
</sst>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19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05289216"/>
        <c:axId val="10529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05289216"/>
        <c:axId val="105291136"/>
      </c:lineChart>
      <c:dateAx>
        <c:axId val="105289216"/>
        <c:scaling>
          <c:orientation val="minMax"/>
        </c:scaling>
        <c:delete val="1"/>
        <c:axPos val="b"/>
        <c:numFmt formatCode="ge" sourceLinked="1"/>
        <c:majorTickMark val="none"/>
        <c:minorTickMark val="none"/>
        <c:tickLblPos val="none"/>
        <c:crossAx val="105291136"/>
        <c:crosses val="autoZero"/>
        <c:auto val="1"/>
        <c:lblOffset val="100"/>
        <c:baseTimeUnit val="years"/>
      </c:dateAx>
      <c:valAx>
        <c:axId val="10529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28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34.43</c:v>
                </c:pt>
                <c:pt idx="1">
                  <c:v>37.22</c:v>
                </c:pt>
                <c:pt idx="2">
                  <c:v>36.71</c:v>
                </c:pt>
                <c:pt idx="3">
                  <c:v>37.22</c:v>
                </c:pt>
                <c:pt idx="4">
                  <c:v>36.96</c:v>
                </c:pt>
              </c:numCache>
            </c:numRef>
          </c:val>
        </c:ser>
        <c:dLbls>
          <c:showLegendKey val="0"/>
          <c:showVal val="0"/>
          <c:showCatName val="0"/>
          <c:showSerName val="0"/>
          <c:showPercent val="0"/>
          <c:showBubbleSize val="0"/>
        </c:dLbls>
        <c:gapWidth val="150"/>
        <c:axId val="110237568"/>
        <c:axId val="11024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10237568"/>
        <c:axId val="110247936"/>
      </c:lineChart>
      <c:dateAx>
        <c:axId val="110237568"/>
        <c:scaling>
          <c:orientation val="minMax"/>
        </c:scaling>
        <c:delete val="1"/>
        <c:axPos val="b"/>
        <c:numFmt formatCode="ge" sourceLinked="1"/>
        <c:majorTickMark val="none"/>
        <c:minorTickMark val="none"/>
        <c:tickLblPos val="none"/>
        <c:crossAx val="110247936"/>
        <c:crosses val="autoZero"/>
        <c:auto val="1"/>
        <c:lblOffset val="100"/>
        <c:baseTimeUnit val="years"/>
      </c:dateAx>
      <c:valAx>
        <c:axId val="11024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3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69.55</c:v>
                </c:pt>
                <c:pt idx="1">
                  <c:v>70.45</c:v>
                </c:pt>
                <c:pt idx="2">
                  <c:v>71.489999999999995</c:v>
                </c:pt>
                <c:pt idx="3">
                  <c:v>71.489999999999995</c:v>
                </c:pt>
                <c:pt idx="4">
                  <c:v>73.73</c:v>
                </c:pt>
              </c:numCache>
            </c:numRef>
          </c:val>
        </c:ser>
        <c:dLbls>
          <c:showLegendKey val="0"/>
          <c:showVal val="0"/>
          <c:showCatName val="0"/>
          <c:showSerName val="0"/>
          <c:showPercent val="0"/>
          <c:showBubbleSize val="0"/>
        </c:dLbls>
        <c:gapWidth val="150"/>
        <c:axId val="110274048"/>
        <c:axId val="11027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10274048"/>
        <c:axId val="110275968"/>
      </c:lineChart>
      <c:dateAx>
        <c:axId val="110274048"/>
        <c:scaling>
          <c:orientation val="minMax"/>
        </c:scaling>
        <c:delete val="1"/>
        <c:axPos val="b"/>
        <c:numFmt formatCode="ge" sourceLinked="1"/>
        <c:majorTickMark val="none"/>
        <c:minorTickMark val="none"/>
        <c:tickLblPos val="none"/>
        <c:crossAx val="110275968"/>
        <c:crosses val="autoZero"/>
        <c:auto val="1"/>
        <c:lblOffset val="100"/>
        <c:baseTimeUnit val="years"/>
      </c:dateAx>
      <c:valAx>
        <c:axId val="1102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2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99.72</c:v>
                </c:pt>
                <c:pt idx="1">
                  <c:v>88.63</c:v>
                </c:pt>
                <c:pt idx="2">
                  <c:v>41.06</c:v>
                </c:pt>
                <c:pt idx="3">
                  <c:v>114.63</c:v>
                </c:pt>
                <c:pt idx="4">
                  <c:v>94.36</c:v>
                </c:pt>
              </c:numCache>
            </c:numRef>
          </c:val>
        </c:ser>
        <c:dLbls>
          <c:showLegendKey val="0"/>
          <c:showVal val="0"/>
          <c:showCatName val="0"/>
          <c:showSerName val="0"/>
          <c:showPercent val="0"/>
          <c:showBubbleSize val="0"/>
        </c:dLbls>
        <c:gapWidth val="150"/>
        <c:axId val="107496576"/>
        <c:axId val="10749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496576"/>
        <c:axId val="107498496"/>
      </c:lineChart>
      <c:dateAx>
        <c:axId val="107496576"/>
        <c:scaling>
          <c:orientation val="minMax"/>
        </c:scaling>
        <c:delete val="1"/>
        <c:axPos val="b"/>
        <c:numFmt formatCode="ge" sourceLinked="1"/>
        <c:majorTickMark val="none"/>
        <c:minorTickMark val="none"/>
        <c:tickLblPos val="none"/>
        <c:crossAx val="107498496"/>
        <c:crosses val="autoZero"/>
        <c:auto val="1"/>
        <c:lblOffset val="100"/>
        <c:baseTimeUnit val="years"/>
      </c:dateAx>
      <c:valAx>
        <c:axId val="10749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49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724992"/>
        <c:axId val="10872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724992"/>
        <c:axId val="108726912"/>
      </c:lineChart>
      <c:dateAx>
        <c:axId val="108724992"/>
        <c:scaling>
          <c:orientation val="minMax"/>
        </c:scaling>
        <c:delete val="1"/>
        <c:axPos val="b"/>
        <c:numFmt formatCode="ge" sourceLinked="1"/>
        <c:majorTickMark val="none"/>
        <c:minorTickMark val="none"/>
        <c:tickLblPos val="none"/>
        <c:crossAx val="108726912"/>
        <c:crosses val="autoZero"/>
        <c:auto val="1"/>
        <c:lblOffset val="100"/>
        <c:baseTimeUnit val="years"/>
      </c:dateAx>
      <c:valAx>
        <c:axId val="10872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2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757376"/>
        <c:axId val="1087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757376"/>
        <c:axId val="108759296"/>
      </c:lineChart>
      <c:dateAx>
        <c:axId val="108757376"/>
        <c:scaling>
          <c:orientation val="minMax"/>
        </c:scaling>
        <c:delete val="1"/>
        <c:axPos val="b"/>
        <c:numFmt formatCode="ge" sourceLinked="1"/>
        <c:majorTickMark val="none"/>
        <c:minorTickMark val="none"/>
        <c:tickLblPos val="none"/>
        <c:crossAx val="108759296"/>
        <c:crosses val="autoZero"/>
        <c:auto val="1"/>
        <c:lblOffset val="100"/>
        <c:baseTimeUnit val="years"/>
      </c:dateAx>
      <c:valAx>
        <c:axId val="1087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5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303104"/>
        <c:axId val="1103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303104"/>
        <c:axId val="110309376"/>
      </c:lineChart>
      <c:dateAx>
        <c:axId val="110303104"/>
        <c:scaling>
          <c:orientation val="minMax"/>
        </c:scaling>
        <c:delete val="1"/>
        <c:axPos val="b"/>
        <c:numFmt formatCode="ge" sourceLinked="1"/>
        <c:majorTickMark val="none"/>
        <c:minorTickMark val="none"/>
        <c:tickLblPos val="none"/>
        <c:crossAx val="110309376"/>
        <c:crosses val="autoZero"/>
        <c:auto val="1"/>
        <c:lblOffset val="100"/>
        <c:baseTimeUnit val="years"/>
      </c:dateAx>
      <c:valAx>
        <c:axId val="1103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354816"/>
        <c:axId val="1103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354816"/>
        <c:axId val="110356736"/>
      </c:lineChart>
      <c:dateAx>
        <c:axId val="110354816"/>
        <c:scaling>
          <c:orientation val="minMax"/>
        </c:scaling>
        <c:delete val="1"/>
        <c:axPos val="b"/>
        <c:numFmt formatCode="ge" sourceLinked="1"/>
        <c:majorTickMark val="none"/>
        <c:minorTickMark val="none"/>
        <c:tickLblPos val="none"/>
        <c:crossAx val="110356736"/>
        <c:crosses val="autoZero"/>
        <c:auto val="1"/>
        <c:lblOffset val="100"/>
        <c:baseTimeUnit val="years"/>
      </c:dateAx>
      <c:valAx>
        <c:axId val="1103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5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071808"/>
        <c:axId val="1100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10071808"/>
        <c:axId val="110073728"/>
      </c:lineChart>
      <c:dateAx>
        <c:axId val="110071808"/>
        <c:scaling>
          <c:orientation val="minMax"/>
        </c:scaling>
        <c:delete val="1"/>
        <c:axPos val="b"/>
        <c:numFmt formatCode="ge" sourceLinked="1"/>
        <c:majorTickMark val="none"/>
        <c:minorTickMark val="none"/>
        <c:tickLblPos val="none"/>
        <c:crossAx val="110073728"/>
        <c:crosses val="autoZero"/>
        <c:auto val="1"/>
        <c:lblOffset val="100"/>
        <c:baseTimeUnit val="years"/>
      </c:dateAx>
      <c:valAx>
        <c:axId val="1100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68.92</c:v>
                </c:pt>
                <c:pt idx="1">
                  <c:v>71.91</c:v>
                </c:pt>
                <c:pt idx="2">
                  <c:v>88.91</c:v>
                </c:pt>
                <c:pt idx="3">
                  <c:v>81.91</c:v>
                </c:pt>
                <c:pt idx="4">
                  <c:v>57.4</c:v>
                </c:pt>
              </c:numCache>
            </c:numRef>
          </c:val>
        </c:ser>
        <c:dLbls>
          <c:showLegendKey val="0"/>
          <c:showVal val="0"/>
          <c:showCatName val="0"/>
          <c:showSerName val="0"/>
          <c:showPercent val="0"/>
          <c:showBubbleSize val="0"/>
        </c:dLbls>
        <c:gapWidth val="150"/>
        <c:axId val="110083072"/>
        <c:axId val="1100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10083072"/>
        <c:axId val="110097536"/>
      </c:lineChart>
      <c:dateAx>
        <c:axId val="110083072"/>
        <c:scaling>
          <c:orientation val="minMax"/>
        </c:scaling>
        <c:delete val="1"/>
        <c:axPos val="b"/>
        <c:numFmt formatCode="ge" sourceLinked="1"/>
        <c:majorTickMark val="none"/>
        <c:minorTickMark val="none"/>
        <c:tickLblPos val="none"/>
        <c:crossAx val="110097536"/>
        <c:crosses val="autoZero"/>
        <c:auto val="1"/>
        <c:lblOffset val="100"/>
        <c:baseTimeUnit val="years"/>
      </c:dateAx>
      <c:valAx>
        <c:axId val="1100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248.94</c:v>
                </c:pt>
                <c:pt idx="1">
                  <c:v>240.05</c:v>
                </c:pt>
                <c:pt idx="2">
                  <c:v>194.74</c:v>
                </c:pt>
                <c:pt idx="3">
                  <c:v>216.37</c:v>
                </c:pt>
                <c:pt idx="4">
                  <c:v>313.39</c:v>
                </c:pt>
              </c:numCache>
            </c:numRef>
          </c:val>
        </c:ser>
        <c:dLbls>
          <c:showLegendKey val="0"/>
          <c:showVal val="0"/>
          <c:showCatName val="0"/>
          <c:showSerName val="0"/>
          <c:showPercent val="0"/>
          <c:showBubbleSize val="0"/>
        </c:dLbls>
        <c:gapWidth val="150"/>
        <c:axId val="110192896"/>
        <c:axId val="11019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10192896"/>
        <c:axId val="110195072"/>
      </c:lineChart>
      <c:dateAx>
        <c:axId val="110192896"/>
        <c:scaling>
          <c:orientation val="minMax"/>
        </c:scaling>
        <c:delete val="1"/>
        <c:axPos val="b"/>
        <c:numFmt formatCode="ge" sourceLinked="1"/>
        <c:majorTickMark val="none"/>
        <c:minorTickMark val="none"/>
        <c:tickLblPos val="none"/>
        <c:crossAx val="110195072"/>
        <c:crosses val="autoZero"/>
        <c:auto val="1"/>
        <c:lblOffset val="100"/>
        <c:baseTimeUnit val="years"/>
      </c:dateAx>
      <c:valAx>
        <c:axId val="11019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本宮市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30760</v>
      </c>
      <c r="AM8" s="47"/>
      <c r="AN8" s="47"/>
      <c r="AO8" s="47"/>
      <c r="AP8" s="47"/>
      <c r="AQ8" s="47"/>
      <c r="AR8" s="47"/>
      <c r="AS8" s="47"/>
      <c r="AT8" s="43">
        <f>データ!S6</f>
        <v>88.02</v>
      </c>
      <c r="AU8" s="43"/>
      <c r="AV8" s="43"/>
      <c r="AW8" s="43"/>
      <c r="AX8" s="43"/>
      <c r="AY8" s="43"/>
      <c r="AZ8" s="43"/>
      <c r="BA8" s="43"/>
      <c r="BB8" s="43">
        <f>データ!T6</f>
        <v>349.47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2.19</v>
      </c>
      <c r="Q10" s="43"/>
      <c r="R10" s="43"/>
      <c r="S10" s="43"/>
      <c r="T10" s="43"/>
      <c r="U10" s="43"/>
      <c r="V10" s="43"/>
      <c r="W10" s="43">
        <f>データ!P6</f>
        <v>95.36</v>
      </c>
      <c r="X10" s="43"/>
      <c r="Y10" s="43"/>
      <c r="Z10" s="43"/>
      <c r="AA10" s="43"/>
      <c r="AB10" s="43"/>
      <c r="AC10" s="43"/>
      <c r="AD10" s="47">
        <f>データ!Q6</f>
        <v>3186</v>
      </c>
      <c r="AE10" s="47"/>
      <c r="AF10" s="47"/>
      <c r="AG10" s="47"/>
      <c r="AH10" s="47"/>
      <c r="AI10" s="47"/>
      <c r="AJ10" s="47"/>
      <c r="AK10" s="2"/>
      <c r="AL10" s="47">
        <f>データ!U6</f>
        <v>670</v>
      </c>
      <c r="AM10" s="47"/>
      <c r="AN10" s="47"/>
      <c r="AO10" s="47"/>
      <c r="AP10" s="47"/>
      <c r="AQ10" s="47"/>
      <c r="AR10" s="47"/>
      <c r="AS10" s="47"/>
      <c r="AT10" s="43">
        <f>データ!V6</f>
        <v>0.4</v>
      </c>
      <c r="AU10" s="43"/>
      <c r="AV10" s="43"/>
      <c r="AW10" s="43"/>
      <c r="AX10" s="43"/>
      <c r="AY10" s="43"/>
      <c r="AZ10" s="43"/>
      <c r="BA10" s="43"/>
      <c r="BB10" s="43">
        <f>データ!W6</f>
        <v>1675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72141</v>
      </c>
      <c r="D6" s="31">
        <f t="shared" si="3"/>
        <v>47</v>
      </c>
      <c r="E6" s="31">
        <f t="shared" si="3"/>
        <v>17</v>
      </c>
      <c r="F6" s="31">
        <f t="shared" si="3"/>
        <v>5</v>
      </c>
      <c r="G6" s="31">
        <f t="shared" si="3"/>
        <v>0</v>
      </c>
      <c r="H6" s="31" t="str">
        <f t="shared" si="3"/>
        <v>福島県　本宮市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2.19</v>
      </c>
      <c r="P6" s="32">
        <f t="shared" si="3"/>
        <v>95.36</v>
      </c>
      <c r="Q6" s="32">
        <f t="shared" si="3"/>
        <v>3186</v>
      </c>
      <c r="R6" s="32">
        <f t="shared" si="3"/>
        <v>30760</v>
      </c>
      <c r="S6" s="32">
        <f t="shared" si="3"/>
        <v>88.02</v>
      </c>
      <c r="T6" s="32">
        <f t="shared" si="3"/>
        <v>349.47</v>
      </c>
      <c r="U6" s="32">
        <f t="shared" si="3"/>
        <v>670</v>
      </c>
      <c r="V6" s="32">
        <f t="shared" si="3"/>
        <v>0.4</v>
      </c>
      <c r="W6" s="32">
        <f t="shared" si="3"/>
        <v>1675</v>
      </c>
      <c r="X6" s="33">
        <f>IF(X7="",NA(),X7)</f>
        <v>99.72</v>
      </c>
      <c r="Y6" s="33">
        <f t="shared" ref="Y6:AG6" si="4">IF(Y7="",NA(),Y7)</f>
        <v>88.63</v>
      </c>
      <c r="Z6" s="33">
        <f t="shared" si="4"/>
        <v>41.06</v>
      </c>
      <c r="AA6" s="33">
        <f t="shared" si="4"/>
        <v>114.63</v>
      </c>
      <c r="AB6" s="33">
        <f t="shared" si="4"/>
        <v>94.36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68.92</v>
      </c>
      <c r="BQ6" s="33">
        <f t="shared" ref="BQ6:BY6" si="8">IF(BQ7="",NA(),BQ7)</f>
        <v>71.91</v>
      </c>
      <c r="BR6" s="33">
        <f t="shared" si="8"/>
        <v>88.91</v>
      </c>
      <c r="BS6" s="33">
        <f t="shared" si="8"/>
        <v>81.91</v>
      </c>
      <c r="BT6" s="33">
        <f t="shared" si="8"/>
        <v>57.4</v>
      </c>
      <c r="BU6" s="33">
        <f t="shared" si="8"/>
        <v>51.56</v>
      </c>
      <c r="BV6" s="33">
        <f t="shared" si="8"/>
        <v>51.03</v>
      </c>
      <c r="BW6" s="33">
        <f t="shared" si="8"/>
        <v>50.9</v>
      </c>
      <c r="BX6" s="33">
        <f t="shared" si="8"/>
        <v>50.82</v>
      </c>
      <c r="BY6" s="33">
        <f t="shared" si="8"/>
        <v>52.19</v>
      </c>
      <c r="BZ6" s="32" t="str">
        <f>IF(BZ7="","",IF(BZ7="-","【-】","【"&amp;SUBSTITUTE(TEXT(BZ7,"#,##0.00"),"-","△")&amp;"】"))</f>
        <v>【52.78】</v>
      </c>
      <c r="CA6" s="33">
        <f>IF(CA7="",NA(),CA7)</f>
        <v>248.94</v>
      </c>
      <c r="CB6" s="33">
        <f t="shared" ref="CB6:CJ6" si="9">IF(CB7="",NA(),CB7)</f>
        <v>240.05</v>
      </c>
      <c r="CC6" s="33">
        <f t="shared" si="9"/>
        <v>194.74</v>
      </c>
      <c r="CD6" s="33">
        <f t="shared" si="9"/>
        <v>216.37</v>
      </c>
      <c r="CE6" s="33">
        <f t="shared" si="9"/>
        <v>313.39</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34.43</v>
      </c>
      <c r="CM6" s="33">
        <f t="shared" ref="CM6:CU6" si="10">IF(CM7="",NA(),CM7)</f>
        <v>37.22</v>
      </c>
      <c r="CN6" s="33">
        <f t="shared" si="10"/>
        <v>36.71</v>
      </c>
      <c r="CO6" s="33">
        <f t="shared" si="10"/>
        <v>37.22</v>
      </c>
      <c r="CP6" s="33">
        <f t="shared" si="10"/>
        <v>36.96</v>
      </c>
      <c r="CQ6" s="33">
        <f t="shared" si="10"/>
        <v>55.2</v>
      </c>
      <c r="CR6" s="33">
        <f t="shared" si="10"/>
        <v>54.74</v>
      </c>
      <c r="CS6" s="33">
        <f t="shared" si="10"/>
        <v>53.78</v>
      </c>
      <c r="CT6" s="33">
        <f t="shared" si="10"/>
        <v>53.24</v>
      </c>
      <c r="CU6" s="33">
        <f t="shared" si="10"/>
        <v>52.31</v>
      </c>
      <c r="CV6" s="32" t="str">
        <f>IF(CV7="","",IF(CV7="-","【-】","【"&amp;SUBSTITUTE(TEXT(CV7,"#,##0.00"),"-","△")&amp;"】"))</f>
        <v>【52.74】</v>
      </c>
      <c r="CW6" s="33">
        <f>IF(CW7="",NA(),CW7)</f>
        <v>69.55</v>
      </c>
      <c r="CX6" s="33">
        <f t="shared" ref="CX6:DF6" si="11">IF(CX7="",NA(),CX7)</f>
        <v>70.45</v>
      </c>
      <c r="CY6" s="33">
        <f t="shared" si="11"/>
        <v>71.489999999999995</v>
      </c>
      <c r="CZ6" s="33">
        <f t="shared" si="11"/>
        <v>71.489999999999995</v>
      </c>
      <c r="DA6" s="33">
        <f t="shared" si="11"/>
        <v>73.73</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19</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72141</v>
      </c>
      <c r="D7" s="35">
        <v>47</v>
      </c>
      <c r="E7" s="35">
        <v>17</v>
      </c>
      <c r="F7" s="35">
        <v>5</v>
      </c>
      <c r="G7" s="35">
        <v>0</v>
      </c>
      <c r="H7" s="35" t="s">
        <v>96</v>
      </c>
      <c r="I7" s="35" t="s">
        <v>97</v>
      </c>
      <c r="J7" s="35" t="s">
        <v>98</v>
      </c>
      <c r="K7" s="35" t="s">
        <v>99</v>
      </c>
      <c r="L7" s="35" t="s">
        <v>100</v>
      </c>
      <c r="M7" s="36" t="s">
        <v>101</v>
      </c>
      <c r="N7" s="36" t="s">
        <v>102</v>
      </c>
      <c r="O7" s="36">
        <v>2.19</v>
      </c>
      <c r="P7" s="36">
        <v>95.36</v>
      </c>
      <c r="Q7" s="36">
        <v>3186</v>
      </c>
      <c r="R7" s="36">
        <v>30760</v>
      </c>
      <c r="S7" s="36">
        <v>88.02</v>
      </c>
      <c r="T7" s="36">
        <v>349.47</v>
      </c>
      <c r="U7" s="36">
        <v>670</v>
      </c>
      <c r="V7" s="36">
        <v>0.4</v>
      </c>
      <c r="W7" s="36">
        <v>1675</v>
      </c>
      <c r="X7" s="36">
        <v>99.72</v>
      </c>
      <c r="Y7" s="36">
        <v>88.63</v>
      </c>
      <c r="Z7" s="36">
        <v>41.06</v>
      </c>
      <c r="AA7" s="36">
        <v>114.63</v>
      </c>
      <c r="AB7" s="36">
        <v>94.36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68.92</v>
      </c>
      <c r="BQ7" s="36">
        <v>71.91</v>
      </c>
      <c r="BR7" s="36">
        <v>88.91</v>
      </c>
      <c r="BS7" s="36">
        <v>81.91</v>
      </c>
      <c r="BT7" s="36">
        <v>57.4</v>
      </c>
      <c r="BU7" s="36">
        <v>51.56</v>
      </c>
      <c r="BV7" s="36">
        <v>51.03</v>
      </c>
      <c r="BW7" s="36">
        <v>50.9</v>
      </c>
      <c r="BX7" s="36">
        <v>50.82</v>
      </c>
      <c r="BY7" s="36">
        <v>52.19</v>
      </c>
      <c r="BZ7" s="36">
        <v>52.78</v>
      </c>
      <c r="CA7" s="36">
        <v>248.94</v>
      </c>
      <c r="CB7" s="36">
        <v>240.05</v>
      </c>
      <c r="CC7" s="36">
        <v>194.74</v>
      </c>
      <c r="CD7" s="36">
        <v>216.37</v>
      </c>
      <c r="CE7" s="36">
        <v>313.39</v>
      </c>
      <c r="CF7" s="36">
        <v>283.26</v>
      </c>
      <c r="CG7" s="36">
        <v>289.60000000000002</v>
      </c>
      <c r="CH7" s="36">
        <v>293.27</v>
      </c>
      <c r="CI7" s="36">
        <v>300.52</v>
      </c>
      <c r="CJ7" s="36">
        <v>296.14</v>
      </c>
      <c r="CK7" s="36">
        <v>289.81</v>
      </c>
      <c r="CL7" s="36">
        <v>34.43</v>
      </c>
      <c r="CM7" s="36">
        <v>37.22</v>
      </c>
      <c r="CN7" s="36">
        <v>36.71</v>
      </c>
      <c r="CO7" s="36">
        <v>37.22</v>
      </c>
      <c r="CP7" s="36">
        <v>36.96</v>
      </c>
      <c r="CQ7" s="36">
        <v>55.2</v>
      </c>
      <c r="CR7" s="36">
        <v>54.74</v>
      </c>
      <c r="CS7" s="36">
        <v>53.78</v>
      </c>
      <c r="CT7" s="36">
        <v>53.24</v>
      </c>
      <c r="CU7" s="36">
        <v>52.31</v>
      </c>
      <c r="CV7" s="36">
        <v>52.74</v>
      </c>
      <c r="CW7" s="36">
        <v>69.55</v>
      </c>
      <c r="CX7" s="36">
        <v>70.45</v>
      </c>
      <c r="CY7" s="36">
        <v>71.489999999999995</v>
      </c>
      <c r="CZ7" s="36">
        <v>71.489999999999995</v>
      </c>
      <c r="DA7" s="36">
        <v>73.73</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19</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2017-02-17T04:17:00Z</cp:lastPrinted>
  <dcterms:created xsi:type="dcterms:W3CDTF">2017-02-08T03:07:36Z</dcterms:created>
  <dcterms:modified xsi:type="dcterms:W3CDTF">2017-02-27T08:13:37Z</dcterms:modified>
  <cp:category/>
</cp:coreProperties>
</file>