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<sst xmlns="http://schemas.openxmlformats.org/spreadsheetml/2006/main" count="217" uniqueCount="107">
  <si>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</si>
  <si>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</si>
  <si>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</si>
  <si>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</si>
  <si>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</si>
  <si>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</si>
  <si>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</si>
  <si>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</si>
  <si>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</si>
  <si>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</si>
  <si>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</si>
  <si>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</si>
  <si>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</si>
  <si>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</si>
  <si>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</si>
  <si>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</si>
  <si>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</si>
  <si>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</si>
  <si>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</si>
  <si>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</si>
  <si>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</si>
  <si>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</si>
  <si>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</si>
  <si>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</si>
  <si>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</si>
  <si>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</si>
  <si>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</si>
  <si>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</si>
  <si>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</si>
  <si>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</si>
  <si>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</si>
  <si>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</si>
  <si>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</si>
  <si>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</si>
  <si>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</si>
  <si>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</si>
  <si>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</si>
  <si>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</si>
  <si>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</si>
  <si>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</si>
  <si>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</si>
  <si>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</si>
  <si>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</si>
  <si>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</si>
  <si>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</si>
  <si>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</si>
  <si>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</si>
  <si>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</si>
  <si>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</si>
  <si>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</si>
  <si>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</si>
  <si>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</si>
  <si>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</si>
  <si>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</si>
  <si>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</si>
  <si>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</si>
  <si>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</si>
  <si>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</si>
  <si>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</si>
  <si>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</si>
  <si>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</si>
  <si>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</si>
  <si>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</si>
  <si>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</si>
  <si>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</si>
  <si>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</si>
  <si>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</si>
  <si>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</si>
  <si>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</si>
  <si>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</si>
  <si>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</si>
  <si>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</si>
  <si>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</si>
  <si>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</si>
  <si>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</si>
  <si>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</si>
  <si>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</si>
  <si>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</si>
  <si>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</si>
  <si>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</si>
  <si>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</si>
  <si>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</si>
  <si>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</si>
  <si>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</si>
  <si>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</si>
  <si>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</si>
  <si>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</si>
  <si>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</si>
  <si>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</si>
  <si>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</si>
  <si>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</si>
  <si>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</si>
  <si>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</si>
  <si>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天栄村</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</si>
  <si>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</si>
  <si>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</si>
  <si>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</si>
  <si>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</si>
  <si>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</si>
  <si>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</si>
  <si>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</si>
  <si>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</si>
  <si>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</si>
  <si>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</si>
  <si>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毎年計画的に管路更新しているため③管路更新率が平均値を上回っております。平成２７年度の数値が低くなっているのは、翌年度への繰越事業となったためです。昭和５０年代布設の石綿セメント管が約3.2ｋｍ残っており、毎年度約４００mの布設替により耐震管への更新を図っていきます。</t>
    <rPh sb="28" eb="30">
      <t>ウワマワ</t>
    </rPh>
    <rPh sb="37" eb="39">
      <t>ヘイセイ</t>
    </rPh>
    <rPh sb="41" eb="42">
      <t>ネン</t>
    </rPh>
    <rPh sb="42" eb="43">
      <t>ド</t>
    </rPh>
    <rPh sb="44" eb="46">
      <t>スウチ</t>
    </rPh>
    <rPh sb="47" eb="48">
      <t>ヒク</t>
    </rPh>
    <rPh sb="57" eb="60">
      <t>ヨクネンド</t>
    </rPh>
    <rPh sb="62" eb="64">
      <t>クリコシ</t>
    </rPh>
    <rPh sb="64" eb="66">
      <t>ジギョウ</t>
    </rPh>
    <rPh sb="92" eb="93">
      <t>ヤク</t>
    </rPh>
    <rPh sb="104" eb="107">
      <t>マイネンド</t>
    </rPh>
    <rPh sb="107" eb="108">
      <t>ヤク</t>
    </rPh>
    <rPh sb="113" eb="115">
      <t>フセツ</t>
    </rPh>
    <rPh sb="115" eb="116">
      <t>ガ</t>
    </rPh>
    <rPh sb="119" eb="121">
      <t>タイシン</t>
    </rPh>
    <rPh sb="121" eb="122">
      <t>カン</t>
    </rPh>
    <rPh sb="127" eb="128">
      <t>ハカ</t>
    </rPh>
    <phoneticPr fontId="4"/>
  </si>
  <si>
    <t>　村水道事業については、水源の大部分が水質の安定した湧水であるため、浄水施設に係る費用が抑えられてはいますが、給水区域が広大で点在している各家庭への給水のため、維持管理・管路更新には、多大なる時間と費用を要すると予想されます。今後、施設等更新時期が到来することを見据え、経営計画を立てることが急務であり、また、給水人口も年々減少していることから、料金収入の減少が予想されるため、水道料金が適切かどうか、定期的に見直しを行い、料金改定等も含めた検討が必要となりますが、料金改定が必要となった際には、十分な議論と使用者への説明を行うことが必要と考えます。</t>
    <rPh sb="60" eb="62">
      <t>コウダイ</t>
    </rPh>
    <rPh sb="69" eb="72">
      <t>カクカテイ</t>
    </rPh>
    <rPh sb="74" eb="76">
      <t>キュウスイ</t>
    </rPh>
    <rPh sb="106" eb="108">
      <t>ヨソウ</t>
    </rPh>
    <rPh sb="178" eb="180">
      <t>ゲンショウ</t>
    </rPh>
    <rPh sb="181" eb="183">
      <t>ヨソウ</t>
    </rPh>
    <rPh sb="189" eb="191">
      <t>スイドウ</t>
    </rPh>
    <rPh sb="194" eb="196">
      <t>テキセツ</t>
    </rPh>
    <rPh sb="201" eb="204">
      <t>テイキテキ</t>
    </rPh>
    <rPh sb="205" eb="207">
      <t>ミナオ</t>
    </rPh>
    <rPh sb="209" eb="210">
      <t>オコナ</t>
    </rPh>
    <rPh sb="212" eb="214">
      <t>リョウキン</t>
    </rPh>
    <rPh sb="214" eb="216">
      <t>カイテイ</t>
    </rPh>
    <rPh sb="216" eb="217">
      <t>トウ</t>
    </rPh>
    <rPh sb="233" eb="235">
      <t>リョウキン</t>
    </rPh>
    <rPh sb="235" eb="237">
      <t>カイテイ</t>
    </rPh>
    <rPh sb="238" eb="240">
      <t>ヒツヨウ</t>
    </rPh>
    <rPh sb="244" eb="245">
      <t>サイ</t>
    </rPh>
    <rPh sb="248" eb="250">
      <t>ジュウブン</t>
    </rPh>
    <rPh sb="251" eb="253">
      <t>ギロン</t>
    </rPh>
    <rPh sb="254" eb="257">
      <t>シヨウシャ</t>
    </rPh>
    <rPh sb="259" eb="261">
      <t>セツメイ</t>
    </rPh>
    <rPh sb="262" eb="263">
      <t>オコナ</t>
    </rPh>
    <rPh sb="267" eb="269">
      <t>ヒツヨウ</t>
    </rPh>
    <rPh sb="270" eb="271">
      <t>カンガ</t>
    </rPh>
    <phoneticPr fontId="4"/>
  </si>
  <si>
    <t xml:space="preserve">　①経常収支比率については、100％を超えており各年とも黒字となっているため経営が安定しているといえますが、平均値と比べてみますと低水準であるため、維持管理費等の縮減と効率化の推進に努める必要があります。
　また、③流動比率にみられますよう、単年度での支払能力が、平均値よりも低く、流動負債の大半を占める企業債が近年ピークを迎えるため、水道事業会計を圧迫していくことが予想されるため、企業債償還財源等を含め検討する必要があります。
　⑥給水原価は,有収水量１㎥あたりどれだけの費用がかかっているかを表す指標であり、年々減少傾向にありますが、依然平均を上回っていることから、漏水調査等により不明水の減少に努めていきます。
　⑤料金回収率が平均より低水準となっているのは、事業運営が給水収益では賄えておらず、一般会計繰入金で補っている状況を表しています。今後、水道料金が適切か料金改定も踏まえた検討が必要になる可能性があります。
　⑧有収率は、平均値を下回っている状況が続いています。これは、東日本震災での管路損傷により、特定できない漏水が点在しているためと思われます。漏水調査業務により漏水発見に努めており、今後も定期的に実施して行く予定であります。
</t>
    <rPh sb="81" eb="83">
      <t>シュクゲン</t>
    </rPh>
    <rPh sb="84" eb="87">
      <t>コウリツカ</t>
    </rPh>
    <rPh sb="88" eb="90">
      <t>スイシン</t>
    </rPh>
    <rPh sb="132" eb="135">
      <t>ヘイキンチ</t>
    </rPh>
    <rPh sb="138" eb="139">
      <t>ヒク</t>
    </rPh>
    <rPh sb="184" eb="186">
      <t>ヨソウ</t>
    </rPh>
    <rPh sb="275" eb="277">
      <t>ウワマワ</t>
    </rPh>
    <rPh sb="286" eb="288">
      <t>ロウスイ</t>
    </rPh>
    <rPh sb="288" eb="290">
      <t>チョウサ</t>
    </rPh>
    <rPh sb="290" eb="291">
      <t>トウ</t>
    </rPh>
    <rPh sb="294" eb="296">
      <t>フメイ</t>
    </rPh>
    <rPh sb="296" eb="297">
      <t>スイ</t>
    </rPh>
    <rPh sb="298" eb="300">
      <t>ゲンショウ</t>
    </rPh>
    <rPh sb="301" eb="302">
      <t>ツト</t>
    </rPh>
    <rPh sb="360" eb="361">
      <t>オギナ</t>
    </rPh>
    <rPh sb="368" eb="369">
      <t>アラワ</t>
    </rPh>
    <rPh sb="378" eb="380">
      <t>スイドウ</t>
    </rPh>
    <rPh sb="386" eb="388">
      <t>リョウキン</t>
    </rPh>
    <rPh sb="388" eb="390">
      <t>カイテイ</t>
    </rPh>
    <rPh sb="391" eb="392">
      <t>フ</t>
    </rPh>
    <rPh sb="403" eb="406">
      <t>カノウセイ</t>
    </rPh>
    <rPh sb="444" eb="445">
      <t>ヒガシ</t>
    </rPh>
    <rPh sb="445" eb="447">
      <t>ニホン</t>
    </rPh>
    <rPh sb="516" eb="518">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</si>
</sst>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0.66</c:v>
                </c:pt>
                <c:pt idx="1">
                  <c:v>3.19</c:v>
                </c:pt>
                <c:pt idx="2">
                  <c:v>0.99</c:v>
                </c:pt>
                <c:pt idx="3">
                  <c:v>1.9</c:v>
                </c:pt>
                <c:pt idx="4" formatCode="#,##0.00;&quot;△&quot;#,##0.00">
                  <c:v>0</c:v>
                </c:pt>
              </c:numCache>
            </c:numRef>
          </c:val>
        </c:ser>
        <c:dLbls>
          <c:showLegendKey val="0"/>
          <c:showVal val="0"/>
          <c:showCatName val="0"/>
          <c:showSerName val="0"/>
          <c:showPercent val="0"/>
          <c:showBubbleSize val="0"/>
        </c:dLbls>
        <c:gapWidth val="150"/>
        <c:axId val="106385408"/>
        <c:axId val="10639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0.66</c:v>
                </c:pt>
                <c:pt idx="2">
                  <c:v>0.64</c:v>
                </c:pt>
                <c:pt idx="3">
                  <c:v>0.56000000000000005</c:v>
                </c:pt>
                <c:pt idx="4">
                  <c:v>0.65</c:v>
                </c:pt>
              </c:numCache>
            </c:numRef>
          </c:val>
          <c:smooth val="0"/>
        </c:ser>
        <c:dLbls>
          <c:showLegendKey val="0"/>
          <c:showVal val="0"/>
          <c:showCatName val="0"/>
          <c:showSerName val="0"/>
          <c:showPercent val="0"/>
          <c:showBubbleSize val="0"/>
        </c:dLbls>
        <c:marker val="1"/>
        <c:smooth val="0"/>
        <c:axId val="106385408"/>
        <c:axId val="106391424"/>
      </c:lineChart>
      <c:dateAx>
        <c:axId val="106385408"/>
        <c:scaling>
          <c:orientation val="minMax"/>
        </c:scaling>
        <c:delete val="1"/>
        <c:axPos val="b"/>
        <c:numFmt formatCode="ge" sourceLinked="1"/>
        <c:majorTickMark val="none"/>
        <c:minorTickMark val="none"/>
        <c:tickLblPos val="none"/>
        <c:crossAx val="106391424"/>
        <c:crosses val="autoZero"/>
        <c:auto val="1"/>
        <c:lblOffset val="100"/>
        <c:baseTimeUnit val="years"/>
      </c:dateAx>
      <c:valAx>
        <c:axId val="10639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8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47.58</c:v>
                </c:pt>
                <c:pt idx="1">
                  <c:v>49.8</c:v>
                </c:pt>
                <c:pt idx="2">
                  <c:v>53.44</c:v>
                </c:pt>
                <c:pt idx="3">
                  <c:v>50.61</c:v>
                </c:pt>
                <c:pt idx="4">
                  <c:v>53.96</c:v>
                </c:pt>
              </c:numCache>
            </c:numRef>
          </c:val>
        </c:ser>
        <c:dLbls>
          <c:showLegendKey val="0"/>
          <c:showVal val="0"/>
          <c:showCatName val="0"/>
          <c:showSerName val="0"/>
          <c:showPercent val="0"/>
          <c:showBubbleSize val="0"/>
        </c:dLbls>
        <c:gapWidth val="150"/>
        <c:axId val="121857536"/>
        <c:axId val="12185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50.49</c:v>
                </c:pt>
                <c:pt idx="1">
                  <c:v>49.69</c:v>
                </c:pt>
                <c:pt idx="2">
                  <c:v>49.77</c:v>
                </c:pt>
                <c:pt idx="3">
                  <c:v>49.22</c:v>
                </c:pt>
                <c:pt idx="4">
                  <c:v>49.08</c:v>
                </c:pt>
              </c:numCache>
            </c:numRef>
          </c:val>
          <c:smooth val="0"/>
        </c:ser>
        <c:dLbls>
          <c:showLegendKey val="0"/>
          <c:showVal val="0"/>
          <c:showCatName val="0"/>
          <c:showSerName val="0"/>
          <c:showPercent val="0"/>
          <c:showBubbleSize val="0"/>
        </c:dLbls>
        <c:marker val="1"/>
        <c:smooth val="0"/>
        <c:axId val="121857536"/>
        <c:axId val="121859456"/>
      </c:lineChart>
      <c:dateAx>
        <c:axId val="121857536"/>
        <c:scaling>
          <c:orientation val="minMax"/>
        </c:scaling>
        <c:delete val="1"/>
        <c:axPos val="b"/>
        <c:numFmt formatCode="ge" sourceLinked="1"/>
        <c:majorTickMark val="none"/>
        <c:minorTickMark val="none"/>
        <c:tickLblPos val="none"/>
        <c:crossAx val="121859456"/>
        <c:crosses val="autoZero"/>
        <c:auto val="1"/>
        <c:lblOffset val="100"/>
        <c:baseTimeUnit val="years"/>
      </c:dateAx>
      <c:valAx>
        <c:axId val="12185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85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73.19</c:v>
                </c:pt>
                <c:pt idx="1">
                  <c:v>74.849999999999994</c:v>
                </c:pt>
                <c:pt idx="2">
                  <c:v>71.069999999999993</c:v>
                </c:pt>
                <c:pt idx="3">
                  <c:v>71.930000000000007</c:v>
                </c:pt>
                <c:pt idx="4">
                  <c:v>68.83</c:v>
                </c:pt>
              </c:numCache>
            </c:numRef>
          </c:val>
        </c:ser>
        <c:dLbls>
          <c:showLegendKey val="0"/>
          <c:showVal val="0"/>
          <c:showCatName val="0"/>
          <c:showSerName val="0"/>
          <c:showPercent val="0"/>
          <c:showBubbleSize val="0"/>
        </c:dLbls>
        <c:gapWidth val="150"/>
        <c:axId val="123339904"/>
        <c:axId val="12334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78.7</c:v>
                </c:pt>
                <c:pt idx="1">
                  <c:v>80.010000000000005</c:v>
                </c:pt>
                <c:pt idx="2">
                  <c:v>79.98</c:v>
                </c:pt>
                <c:pt idx="3">
                  <c:v>79.48</c:v>
                </c:pt>
                <c:pt idx="4">
                  <c:v>79.3</c:v>
                </c:pt>
              </c:numCache>
            </c:numRef>
          </c:val>
          <c:smooth val="0"/>
        </c:ser>
        <c:dLbls>
          <c:showLegendKey val="0"/>
          <c:showVal val="0"/>
          <c:showCatName val="0"/>
          <c:showSerName val="0"/>
          <c:showPercent val="0"/>
          <c:showBubbleSize val="0"/>
        </c:dLbls>
        <c:marker val="1"/>
        <c:smooth val="0"/>
        <c:axId val="123339904"/>
        <c:axId val="123341824"/>
      </c:lineChart>
      <c:dateAx>
        <c:axId val="123339904"/>
        <c:scaling>
          <c:orientation val="minMax"/>
        </c:scaling>
        <c:delete val="1"/>
        <c:axPos val="b"/>
        <c:numFmt formatCode="ge" sourceLinked="1"/>
        <c:majorTickMark val="none"/>
        <c:minorTickMark val="none"/>
        <c:tickLblPos val="none"/>
        <c:crossAx val="123341824"/>
        <c:crosses val="autoZero"/>
        <c:auto val="1"/>
        <c:lblOffset val="100"/>
        <c:baseTimeUnit val="years"/>
      </c:dateAx>
      <c:valAx>
        <c:axId val="12334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33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103.86</c:v>
                </c:pt>
                <c:pt idx="1">
                  <c:v>103.42</c:v>
                </c:pt>
                <c:pt idx="2">
                  <c:v>103.74</c:v>
                </c:pt>
                <c:pt idx="3">
                  <c:v>103.61</c:v>
                </c:pt>
                <c:pt idx="4">
                  <c:v>102.78</c:v>
                </c:pt>
              </c:numCache>
            </c:numRef>
          </c:val>
        </c:ser>
        <c:dLbls>
          <c:showLegendKey val="0"/>
          <c:showVal val="0"/>
          <c:showCatName val="0"/>
          <c:showSerName val="0"/>
          <c:showPercent val="0"/>
          <c:showBubbleSize val="0"/>
        </c:dLbls>
        <c:gapWidth val="150"/>
        <c:axId val="121435264"/>
        <c:axId val="12143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104.82</c:v>
                </c:pt>
                <c:pt idx="1">
                  <c:v>104.95</c:v>
                </c:pt>
                <c:pt idx="2">
                  <c:v>105.53</c:v>
                </c:pt>
                <c:pt idx="3">
                  <c:v>107.2</c:v>
                </c:pt>
                <c:pt idx="4">
                  <c:v>106.62</c:v>
                </c:pt>
              </c:numCache>
            </c:numRef>
          </c:val>
          <c:smooth val="0"/>
        </c:ser>
        <c:dLbls>
          <c:showLegendKey val="0"/>
          <c:showVal val="0"/>
          <c:showCatName val="0"/>
          <c:showSerName val="0"/>
          <c:showPercent val="0"/>
          <c:showBubbleSize val="0"/>
        </c:dLbls>
        <c:marker val="1"/>
        <c:smooth val="0"/>
        <c:axId val="121435264"/>
        <c:axId val="121437184"/>
      </c:lineChart>
      <c:dateAx>
        <c:axId val="121435264"/>
        <c:scaling>
          <c:orientation val="minMax"/>
        </c:scaling>
        <c:delete val="1"/>
        <c:axPos val="b"/>
        <c:numFmt formatCode="ge" sourceLinked="1"/>
        <c:majorTickMark val="none"/>
        <c:minorTickMark val="none"/>
        <c:tickLblPos val="none"/>
        <c:crossAx val="121437184"/>
        <c:crosses val="autoZero"/>
        <c:auto val="1"/>
        <c:lblOffset val="100"/>
        <c:baseTimeUnit val="years"/>
      </c:dateAx>
      <c:valAx>
        <c:axId val="121437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143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29.88</c:v>
                </c:pt>
                <c:pt idx="1">
                  <c:v>30.39</c:v>
                </c:pt>
                <c:pt idx="2">
                  <c:v>31.76</c:v>
                </c:pt>
                <c:pt idx="3">
                  <c:v>35.11</c:v>
                </c:pt>
                <c:pt idx="4">
                  <c:v>36.85</c:v>
                </c:pt>
              </c:numCache>
            </c:numRef>
          </c:val>
        </c:ser>
        <c:dLbls>
          <c:showLegendKey val="0"/>
          <c:showVal val="0"/>
          <c:showCatName val="0"/>
          <c:showSerName val="0"/>
          <c:showPercent val="0"/>
          <c:showBubbleSize val="0"/>
        </c:dLbls>
        <c:gapWidth val="150"/>
        <c:axId val="122247424"/>
        <c:axId val="12227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34.24</c:v>
                </c:pt>
                <c:pt idx="1">
                  <c:v>35.18</c:v>
                </c:pt>
                <c:pt idx="2">
                  <c:v>36.43</c:v>
                </c:pt>
                <c:pt idx="3">
                  <c:v>46.12</c:v>
                </c:pt>
                <c:pt idx="4">
                  <c:v>47.44</c:v>
                </c:pt>
              </c:numCache>
            </c:numRef>
          </c:val>
          <c:smooth val="0"/>
        </c:ser>
        <c:dLbls>
          <c:showLegendKey val="0"/>
          <c:showVal val="0"/>
          <c:showCatName val="0"/>
          <c:showSerName val="0"/>
          <c:showPercent val="0"/>
          <c:showBubbleSize val="0"/>
        </c:dLbls>
        <c:marker val="1"/>
        <c:smooth val="0"/>
        <c:axId val="122247424"/>
        <c:axId val="122278272"/>
      </c:lineChart>
      <c:dateAx>
        <c:axId val="122247424"/>
        <c:scaling>
          <c:orientation val="minMax"/>
        </c:scaling>
        <c:delete val="1"/>
        <c:axPos val="b"/>
        <c:numFmt formatCode="ge" sourceLinked="1"/>
        <c:majorTickMark val="none"/>
        <c:minorTickMark val="none"/>
        <c:tickLblPos val="none"/>
        <c:crossAx val="122278272"/>
        <c:crosses val="autoZero"/>
        <c:auto val="1"/>
        <c:lblOffset val="100"/>
        <c:baseTimeUnit val="years"/>
      </c:dateAx>
      <c:valAx>
        <c:axId val="12227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24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1640448"/>
        <c:axId val="12164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6.81</c:v>
                </c:pt>
                <c:pt idx="1">
                  <c:v>8.41</c:v>
                </c:pt>
                <c:pt idx="2">
                  <c:v>8.7200000000000006</c:v>
                </c:pt>
                <c:pt idx="3">
                  <c:v>9.86</c:v>
                </c:pt>
                <c:pt idx="4">
                  <c:v>11.16</c:v>
                </c:pt>
              </c:numCache>
            </c:numRef>
          </c:val>
          <c:smooth val="0"/>
        </c:ser>
        <c:dLbls>
          <c:showLegendKey val="0"/>
          <c:showVal val="0"/>
          <c:showCatName val="0"/>
          <c:showSerName val="0"/>
          <c:showPercent val="0"/>
          <c:showBubbleSize val="0"/>
        </c:dLbls>
        <c:marker val="1"/>
        <c:smooth val="0"/>
        <c:axId val="121640448"/>
        <c:axId val="121642368"/>
      </c:lineChart>
      <c:dateAx>
        <c:axId val="121640448"/>
        <c:scaling>
          <c:orientation val="minMax"/>
        </c:scaling>
        <c:delete val="1"/>
        <c:axPos val="b"/>
        <c:numFmt formatCode="ge" sourceLinked="1"/>
        <c:majorTickMark val="none"/>
        <c:minorTickMark val="none"/>
        <c:tickLblPos val="none"/>
        <c:crossAx val="121642368"/>
        <c:crosses val="autoZero"/>
        <c:auto val="1"/>
        <c:lblOffset val="100"/>
        <c:baseTimeUnit val="years"/>
      </c:dateAx>
      <c:valAx>
        <c:axId val="12164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64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1676928"/>
        <c:axId val="12167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26.83</c:v>
                </c:pt>
                <c:pt idx="1">
                  <c:v>26.81</c:v>
                </c:pt>
                <c:pt idx="2">
                  <c:v>28.31</c:v>
                </c:pt>
                <c:pt idx="3">
                  <c:v>13.46</c:v>
                </c:pt>
                <c:pt idx="4">
                  <c:v>12.59</c:v>
                </c:pt>
              </c:numCache>
            </c:numRef>
          </c:val>
          <c:smooth val="0"/>
        </c:ser>
        <c:dLbls>
          <c:showLegendKey val="0"/>
          <c:showVal val="0"/>
          <c:showCatName val="0"/>
          <c:showSerName val="0"/>
          <c:showPercent val="0"/>
          <c:showBubbleSize val="0"/>
        </c:dLbls>
        <c:marker val="1"/>
        <c:smooth val="0"/>
        <c:axId val="121676928"/>
        <c:axId val="121678848"/>
      </c:lineChart>
      <c:dateAx>
        <c:axId val="121676928"/>
        <c:scaling>
          <c:orientation val="minMax"/>
        </c:scaling>
        <c:delete val="1"/>
        <c:axPos val="b"/>
        <c:numFmt formatCode="ge" sourceLinked="1"/>
        <c:majorTickMark val="none"/>
        <c:minorTickMark val="none"/>
        <c:tickLblPos val="none"/>
        <c:crossAx val="121678848"/>
        <c:crosses val="autoZero"/>
        <c:auto val="1"/>
        <c:lblOffset val="100"/>
        <c:baseTimeUnit val="years"/>
      </c:dateAx>
      <c:valAx>
        <c:axId val="121678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167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749.92</c:v>
                </c:pt>
                <c:pt idx="1">
                  <c:v>675.36</c:v>
                </c:pt>
                <c:pt idx="2">
                  <c:v>3124.35</c:v>
                </c:pt>
                <c:pt idx="3">
                  <c:v>202.56</c:v>
                </c:pt>
                <c:pt idx="4">
                  <c:v>164.04</c:v>
                </c:pt>
              </c:numCache>
            </c:numRef>
          </c:val>
        </c:ser>
        <c:dLbls>
          <c:showLegendKey val="0"/>
          <c:showVal val="0"/>
          <c:showCatName val="0"/>
          <c:showSerName val="0"/>
          <c:showPercent val="0"/>
          <c:showBubbleSize val="0"/>
        </c:dLbls>
        <c:gapWidth val="150"/>
        <c:axId val="121900032"/>
        <c:axId val="12191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1197.1099999999999</c:v>
                </c:pt>
                <c:pt idx="1">
                  <c:v>1002.64</c:v>
                </c:pt>
                <c:pt idx="2">
                  <c:v>1164.51</c:v>
                </c:pt>
                <c:pt idx="3">
                  <c:v>434.72</c:v>
                </c:pt>
                <c:pt idx="4">
                  <c:v>416.14</c:v>
                </c:pt>
              </c:numCache>
            </c:numRef>
          </c:val>
          <c:smooth val="0"/>
        </c:ser>
        <c:dLbls>
          <c:showLegendKey val="0"/>
          <c:showVal val="0"/>
          <c:showCatName val="0"/>
          <c:showSerName val="0"/>
          <c:showPercent val="0"/>
          <c:showBubbleSize val="0"/>
        </c:dLbls>
        <c:marker val="1"/>
        <c:smooth val="0"/>
        <c:axId val="121900032"/>
        <c:axId val="121914496"/>
      </c:lineChart>
      <c:dateAx>
        <c:axId val="121900032"/>
        <c:scaling>
          <c:orientation val="minMax"/>
        </c:scaling>
        <c:delete val="1"/>
        <c:axPos val="b"/>
        <c:numFmt formatCode="ge" sourceLinked="1"/>
        <c:majorTickMark val="none"/>
        <c:minorTickMark val="none"/>
        <c:tickLblPos val="none"/>
        <c:crossAx val="121914496"/>
        <c:crosses val="autoZero"/>
        <c:auto val="1"/>
        <c:lblOffset val="100"/>
        <c:baseTimeUnit val="years"/>
      </c:dateAx>
      <c:valAx>
        <c:axId val="121914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190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1447.6</c:v>
                </c:pt>
                <c:pt idx="1">
                  <c:v>1243</c:v>
                </c:pt>
                <c:pt idx="2">
                  <c:v>1192.44</c:v>
                </c:pt>
                <c:pt idx="3">
                  <c:v>1190.02</c:v>
                </c:pt>
                <c:pt idx="4">
                  <c:v>1077.05</c:v>
                </c:pt>
              </c:numCache>
            </c:numRef>
          </c:val>
        </c:ser>
        <c:dLbls>
          <c:showLegendKey val="0"/>
          <c:showVal val="0"/>
          <c:showCatName val="0"/>
          <c:showSerName val="0"/>
          <c:showPercent val="0"/>
          <c:showBubbleSize val="0"/>
        </c:dLbls>
        <c:gapWidth val="150"/>
        <c:axId val="121948800"/>
        <c:axId val="12195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532.29999999999995</c:v>
                </c:pt>
                <c:pt idx="1">
                  <c:v>520.29999999999995</c:v>
                </c:pt>
                <c:pt idx="2">
                  <c:v>498.27</c:v>
                </c:pt>
                <c:pt idx="3">
                  <c:v>495.76</c:v>
                </c:pt>
                <c:pt idx="4">
                  <c:v>487.22</c:v>
                </c:pt>
              </c:numCache>
            </c:numRef>
          </c:val>
          <c:smooth val="0"/>
        </c:ser>
        <c:dLbls>
          <c:showLegendKey val="0"/>
          <c:showVal val="0"/>
          <c:showCatName val="0"/>
          <c:showSerName val="0"/>
          <c:showPercent val="0"/>
          <c:showBubbleSize val="0"/>
        </c:dLbls>
        <c:marker val="1"/>
        <c:smooth val="0"/>
        <c:axId val="121948800"/>
        <c:axId val="121955072"/>
      </c:lineChart>
      <c:dateAx>
        <c:axId val="121948800"/>
        <c:scaling>
          <c:orientation val="minMax"/>
        </c:scaling>
        <c:delete val="1"/>
        <c:axPos val="b"/>
        <c:numFmt formatCode="ge" sourceLinked="1"/>
        <c:majorTickMark val="none"/>
        <c:minorTickMark val="none"/>
        <c:tickLblPos val="none"/>
        <c:crossAx val="121955072"/>
        <c:crosses val="autoZero"/>
        <c:auto val="1"/>
        <c:lblOffset val="100"/>
        <c:baseTimeUnit val="years"/>
      </c:dateAx>
      <c:valAx>
        <c:axId val="1219550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194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64.42</c:v>
                </c:pt>
                <c:pt idx="1">
                  <c:v>55.08</c:v>
                </c:pt>
                <c:pt idx="2">
                  <c:v>68.84</c:v>
                </c:pt>
                <c:pt idx="3">
                  <c:v>69.2</c:v>
                </c:pt>
                <c:pt idx="4">
                  <c:v>75.239999999999995</c:v>
                </c:pt>
              </c:numCache>
            </c:numRef>
          </c:val>
        </c:ser>
        <c:dLbls>
          <c:showLegendKey val="0"/>
          <c:showVal val="0"/>
          <c:showCatName val="0"/>
          <c:showSerName val="0"/>
          <c:showPercent val="0"/>
          <c:showBubbleSize val="0"/>
        </c:dLbls>
        <c:gapWidth val="150"/>
        <c:axId val="121719040"/>
        <c:axId val="12172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90.17</c:v>
                </c:pt>
                <c:pt idx="1">
                  <c:v>90.69</c:v>
                </c:pt>
                <c:pt idx="2">
                  <c:v>90.64</c:v>
                </c:pt>
                <c:pt idx="3">
                  <c:v>93.66</c:v>
                </c:pt>
                <c:pt idx="4">
                  <c:v>92.76</c:v>
                </c:pt>
              </c:numCache>
            </c:numRef>
          </c:val>
          <c:smooth val="0"/>
        </c:ser>
        <c:dLbls>
          <c:showLegendKey val="0"/>
          <c:showVal val="0"/>
          <c:showCatName val="0"/>
          <c:showSerName val="0"/>
          <c:showPercent val="0"/>
          <c:showBubbleSize val="0"/>
        </c:dLbls>
        <c:marker val="1"/>
        <c:smooth val="0"/>
        <c:axId val="121719040"/>
        <c:axId val="121721216"/>
      </c:lineChart>
      <c:dateAx>
        <c:axId val="121719040"/>
        <c:scaling>
          <c:orientation val="minMax"/>
        </c:scaling>
        <c:delete val="1"/>
        <c:axPos val="b"/>
        <c:numFmt formatCode="ge" sourceLinked="1"/>
        <c:majorTickMark val="none"/>
        <c:minorTickMark val="none"/>
        <c:tickLblPos val="none"/>
        <c:crossAx val="121721216"/>
        <c:crosses val="autoZero"/>
        <c:auto val="1"/>
        <c:lblOffset val="100"/>
        <c:baseTimeUnit val="years"/>
      </c:dateAx>
      <c:valAx>
        <c:axId val="12172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71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302.89</c:v>
                </c:pt>
                <c:pt idx="1">
                  <c:v>364.23</c:v>
                </c:pt>
                <c:pt idx="2">
                  <c:v>288.27999999999997</c:v>
                </c:pt>
                <c:pt idx="3">
                  <c:v>287.33999999999997</c:v>
                </c:pt>
                <c:pt idx="4">
                  <c:v>268.82</c:v>
                </c:pt>
              </c:numCache>
            </c:numRef>
          </c:val>
        </c:ser>
        <c:dLbls>
          <c:showLegendKey val="0"/>
          <c:showVal val="0"/>
          <c:showCatName val="0"/>
          <c:showSerName val="0"/>
          <c:showPercent val="0"/>
          <c:showBubbleSize val="0"/>
        </c:dLbls>
        <c:gapWidth val="150"/>
        <c:axId val="121747328"/>
        <c:axId val="12174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210.28</c:v>
                </c:pt>
                <c:pt idx="1">
                  <c:v>211.08</c:v>
                </c:pt>
                <c:pt idx="2">
                  <c:v>213.52</c:v>
                </c:pt>
                <c:pt idx="3">
                  <c:v>208.21</c:v>
                </c:pt>
                <c:pt idx="4">
                  <c:v>208.67</c:v>
                </c:pt>
              </c:numCache>
            </c:numRef>
          </c:val>
          <c:smooth val="0"/>
        </c:ser>
        <c:dLbls>
          <c:showLegendKey val="0"/>
          <c:showVal val="0"/>
          <c:showCatName val="0"/>
          <c:showSerName val="0"/>
          <c:showPercent val="0"/>
          <c:showBubbleSize val="0"/>
        </c:dLbls>
        <c:marker val="1"/>
        <c:smooth val="0"/>
        <c:axId val="121747328"/>
        <c:axId val="121749504"/>
      </c:lineChart>
      <c:dateAx>
        <c:axId val="121747328"/>
        <c:scaling>
          <c:orientation val="minMax"/>
        </c:scaling>
        <c:delete val="1"/>
        <c:axPos val="b"/>
        <c:numFmt formatCode="ge" sourceLinked="1"/>
        <c:majorTickMark val="none"/>
        <c:minorTickMark val="none"/>
        <c:tickLblPos val="none"/>
        <c:crossAx val="121749504"/>
        <c:crosses val="autoZero"/>
        <c:auto val="1"/>
        <c:lblOffset val="100"/>
        <c:baseTimeUnit val="years"/>
      </c:dateAx>
      <c:valAx>
        <c:axId val="12174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74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【1.06】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K18"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福島県　天栄村</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x14ac:dyDescent="0.15">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A8</v>
      </c>
      <c r="AA8" s="72"/>
      <c r="AB8" s="72"/>
      <c r="AC8" s="72"/>
      <c r="AD8" s="72"/>
      <c r="AE8" s="72"/>
      <c r="AF8" s="72"/>
      <c r="AG8" s="73"/>
      <c r="AH8" s="3"/>
      <c r="AI8" s="74">
        <f>データ!Q6</f>
        <v>5957</v>
      </c>
      <c r="AJ8" s="75"/>
      <c r="AK8" s="75"/>
      <c r="AL8" s="75"/>
      <c r="AM8" s="75"/>
      <c r="AN8" s="75"/>
      <c r="AO8" s="75"/>
      <c r="AP8" s="76"/>
      <c r="AQ8" s="57">
        <f>データ!R6</f>
        <v>225.52</v>
      </c>
      <c r="AR8" s="57"/>
      <c r="AS8" s="57"/>
      <c r="AT8" s="57"/>
      <c r="AU8" s="57"/>
      <c r="AV8" s="57"/>
      <c r="AW8" s="57"/>
      <c r="AX8" s="57"/>
      <c r="AY8" s="57">
        <f>データ!S6</f>
        <v>26.41</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x14ac:dyDescent="0.15">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x14ac:dyDescent="0.15">
      <c r="A10" s="2"/>
      <c r="B10" s="57" t="str">
        <f>データ!M6</f>
        <v>-</v>
      </c>
      <c r="C10" s="57"/>
      <c r="D10" s="57"/>
      <c r="E10" s="57"/>
      <c r="F10" s="57"/>
      <c r="G10" s="57"/>
      <c r="H10" s="57"/>
      <c r="I10" s="57"/>
      <c r="J10" s="57">
        <f>データ!N6</f>
        <v>56.77</v>
      </c>
      <c r="K10" s="57"/>
      <c r="L10" s="57"/>
      <c r="M10" s="57"/>
      <c r="N10" s="57"/>
      <c r="O10" s="57"/>
      <c r="P10" s="57"/>
      <c r="Q10" s="57"/>
      <c r="R10" s="57">
        <f>データ!O6</f>
        <v>85.67</v>
      </c>
      <c r="S10" s="57"/>
      <c r="T10" s="57"/>
      <c r="U10" s="57"/>
      <c r="V10" s="57"/>
      <c r="W10" s="57"/>
      <c r="X10" s="57"/>
      <c r="Y10" s="57"/>
      <c r="Z10" s="65">
        <f>データ!P6</f>
        <v>3965</v>
      </c>
      <c r="AA10" s="65"/>
      <c r="AB10" s="65"/>
      <c r="AC10" s="65"/>
      <c r="AD10" s="65"/>
      <c r="AE10" s="65"/>
      <c r="AF10" s="65"/>
      <c r="AG10" s="65"/>
      <c r="AH10" s="2"/>
      <c r="AI10" s="65">
        <f>データ!T6</f>
        <v>5071</v>
      </c>
      <c r="AJ10" s="65"/>
      <c r="AK10" s="65"/>
      <c r="AL10" s="65"/>
      <c r="AM10" s="65"/>
      <c r="AN10" s="65"/>
      <c r="AO10" s="65"/>
      <c r="AP10" s="65"/>
      <c r="AQ10" s="57">
        <f>データ!U6</f>
        <v>80.42</v>
      </c>
      <c r="AR10" s="57"/>
      <c r="AS10" s="57"/>
      <c r="AT10" s="57"/>
      <c r="AU10" s="57"/>
      <c r="AV10" s="57"/>
      <c r="AW10" s="57"/>
      <c r="AX10" s="57"/>
      <c r="AY10" s="57">
        <f>データ!V6</f>
        <v>63.06</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73440</v>
      </c>
      <c r="D6" s="31">
        <f t="shared" si="3"/>
        <v>46</v>
      </c>
      <c r="E6" s="31">
        <f t="shared" si="3"/>
        <v>1</v>
      </c>
      <c r="F6" s="31">
        <f t="shared" si="3"/>
        <v>0</v>
      </c>
      <c r="G6" s="31">
        <f t="shared" si="3"/>
        <v>1</v>
      </c>
      <c r="H6" s="31" t="str">
        <f t="shared" si="3"/>
        <v>福島県　天栄村</v>
      </c>
      <c r="I6" s="31" t="str">
        <f t="shared" si="3"/>
        <v>法適用</v>
      </c>
      <c r="J6" s="31" t="str">
        <f t="shared" si="3"/>
        <v>水道事業</v>
      </c>
      <c r="K6" s="31" t="str">
        <f t="shared" si="3"/>
        <v>末端給水事業</v>
      </c>
      <c r="L6" s="31" t="str">
        <f t="shared" si="3"/>
        <v>A8</v>
      </c>
      <c r="M6" s="32" t="str">
        <f t="shared" si="3"/>
        <v>-</v>
      </c>
      <c r="N6" s="32">
        <f t="shared" si="3"/>
        <v>56.77</v>
      </c>
      <c r="O6" s="32">
        <f t="shared" si="3"/>
        <v>85.67</v>
      </c>
      <c r="P6" s="32">
        <f t="shared" si="3"/>
        <v>3965</v>
      </c>
      <c r="Q6" s="32">
        <f t="shared" si="3"/>
        <v>5957</v>
      </c>
      <c r="R6" s="32">
        <f t="shared" si="3"/>
        <v>225.52</v>
      </c>
      <c r="S6" s="32">
        <f t="shared" si="3"/>
        <v>26.41</v>
      </c>
      <c r="T6" s="32">
        <f t="shared" si="3"/>
        <v>5071</v>
      </c>
      <c r="U6" s="32">
        <f t="shared" si="3"/>
        <v>80.42</v>
      </c>
      <c r="V6" s="32">
        <f t="shared" si="3"/>
        <v>63.06</v>
      </c>
      <c r="W6" s="33">
        <f>IF(W7="",NA(),W7)</f>
        <v>103.86</v>
      </c>
      <c r="X6" s="33">
        <f t="shared" ref="X6:AF6" si="4">IF(X7="",NA(),X7)</f>
        <v>103.42</v>
      </c>
      <c r="Y6" s="33">
        <f t="shared" si="4"/>
        <v>103.74</v>
      </c>
      <c r="Z6" s="33">
        <f t="shared" si="4"/>
        <v>103.61</v>
      </c>
      <c r="AA6" s="33">
        <f t="shared" si="4"/>
        <v>102.78</v>
      </c>
      <c r="AB6" s="33">
        <f t="shared" si="4"/>
        <v>104.82</v>
      </c>
      <c r="AC6" s="33">
        <f t="shared" si="4"/>
        <v>104.95</v>
      </c>
      <c r="AD6" s="33">
        <f t="shared" si="4"/>
        <v>105.53</v>
      </c>
      <c r="AE6" s="33">
        <f t="shared" si="4"/>
        <v>107.2</v>
      </c>
      <c r="AF6" s="33">
        <f t="shared" si="4"/>
        <v>106.62</v>
      </c>
      <c r="AG6" s="32" t="str">
        <f>IF(AG7="","",IF(AG7="-","【-】","【"&amp;SUBSTITUTE(TEXT(AG7,"#,##0.00"),"-","△")&amp;"】"))</f>
        <v>【113.56】</v>
      </c>
      <c r="AH6" s="32">
        <f>IF(AH7="",NA(),AH7)</f>
        <v>0</v>
      </c>
      <c r="AI6" s="32">
        <f t="shared" ref="AI6:AQ6" si="5">IF(AI7="",NA(),AI7)</f>
        <v>0</v>
      </c>
      <c r="AJ6" s="32">
        <f t="shared" si="5"/>
        <v>0</v>
      </c>
      <c r="AK6" s="32">
        <f t="shared" si="5"/>
        <v>0</v>
      </c>
      <c r="AL6" s="32">
        <f t="shared" si="5"/>
        <v>0</v>
      </c>
      <c r="AM6" s="33">
        <f t="shared" si="5"/>
        <v>26.83</v>
      </c>
      <c r="AN6" s="33">
        <f t="shared" si="5"/>
        <v>26.81</v>
      </c>
      <c r="AO6" s="33">
        <f t="shared" si="5"/>
        <v>28.31</v>
      </c>
      <c r="AP6" s="33">
        <f t="shared" si="5"/>
        <v>13.46</v>
      </c>
      <c r="AQ6" s="33">
        <f t="shared" si="5"/>
        <v>12.59</v>
      </c>
      <c r="AR6" s="32" t="str">
        <f>IF(AR7="","",IF(AR7="-","【-】","【"&amp;SUBSTITUTE(TEXT(AR7,"#,##0.00"),"-","△")&amp;"】"))</f>
        <v>【0.87】</v>
      </c>
      <c r="AS6" s="33">
        <f>IF(AS7="",NA(),AS7)</f>
        <v>749.92</v>
      </c>
      <c r="AT6" s="33">
        <f t="shared" ref="AT6:BB6" si="6">IF(AT7="",NA(),AT7)</f>
        <v>675.36</v>
      </c>
      <c r="AU6" s="33">
        <f t="shared" si="6"/>
        <v>3124.35</v>
      </c>
      <c r="AV6" s="33">
        <f t="shared" si="6"/>
        <v>202.56</v>
      </c>
      <c r="AW6" s="33">
        <f t="shared" si="6"/>
        <v>164.04</v>
      </c>
      <c r="AX6" s="33">
        <f t="shared" si="6"/>
        <v>1197.1099999999999</v>
      </c>
      <c r="AY6" s="33">
        <f t="shared" si="6"/>
        <v>1002.64</v>
      </c>
      <c r="AZ6" s="33">
        <f t="shared" si="6"/>
        <v>1164.51</v>
      </c>
      <c r="BA6" s="33">
        <f t="shared" si="6"/>
        <v>434.72</v>
      </c>
      <c r="BB6" s="33">
        <f t="shared" si="6"/>
        <v>416.14</v>
      </c>
      <c r="BC6" s="32" t="str">
        <f>IF(BC7="","",IF(BC7="-","【-】","【"&amp;SUBSTITUTE(TEXT(BC7,"#,##0.00"),"-","△")&amp;"】"))</f>
        <v>【262.74】</v>
      </c>
      <c r="BD6" s="33">
        <f>IF(BD7="",NA(),BD7)</f>
        <v>1447.6</v>
      </c>
      <c r="BE6" s="33">
        <f t="shared" ref="BE6:BM6" si="7">IF(BE7="",NA(),BE7)</f>
        <v>1243</v>
      </c>
      <c r="BF6" s="33">
        <f t="shared" si="7"/>
        <v>1192.44</v>
      </c>
      <c r="BG6" s="33">
        <f t="shared" si="7"/>
        <v>1190.02</v>
      </c>
      <c r="BH6" s="33">
        <f t="shared" si="7"/>
        <v>1077.05</v>
      </c>
      <c r="BI6" s="33">
        <f t="shared" si="7"/>
        <v>532.29999999999995</v>
      </c>
      <c r="BJ6" s="33">
        <f t="shared" si="7"/>
        <v>520.29999999999995</v>
      </c>
      <c r="BK6" s="33">
        <f t="shared" si="7"/>
        <v>498.27</v>
      </c>
      <c r="BL6" s="33">
        <f t="shared" si="7"/>
        <v>495.76</v>
      </c>
      <c r="BM6" s="33">
        <f t="shared" si="7"/>
        <v>487.22</v>
      </c>
      <c r="BN6" s="32" t="str">
        <f>IF(BN7="","",IF(BN7="-","【-】","【"&amp;SUBSTITUTE(TEXT(BN7,"#,##0.00"),"-","△")&amp;"】"))</f>
        <v>【276.38】</v>
      </c>
      <c r="BO6" s="33">
        <f>IF(BO7="",NA(),BO7)</f>
        <v>64.42</v>
      </c>
      <c r="BP6" s="33">
        <f t="shared" ref="BP6:BX6" si="8">IF(BP7="",NA(),BP7)</f>
        <v>55.08</v>
      </c>
      <c r="BQ6" s="33">
        <f t="shared" si="8"/>
        <v>68.84</v>
      </c>
      <c r="BR6" s="33">
        <f t="shared" si="8"/>
        <v>69.2</v>
      </c>
      <c r="BS6" s="33">
        <f t="shared" si="8"/>
        <v>75.239999999999995</v>
      </c>
      <c r="BT6" s="33">
        <f t="shared" si="8"/>
        <v>90.17</v>
      </c>
      <c r="BU6" s="33">
        <f t="shared" si="8"/>
        <v>90.69</v>
      </c>
      <c r="BV6" s="33">
        <f t="shared" si="8"/>
        <v>90.64</v>
      </c>
      <c r="BW6" s="33">
        <f t="shared" si="8"/>
        <v>93.66</v>
      </c>
      <c r="BX6" s="33">
        <f t="shared" si="8"/>
        <v>92.76</v>
      </c>
      <c r="BY6" s="32" t="str">
        <f>IF(BY7="","",IF(BY7="-","【-】","【"&amp;SUBSTITUTE(TEXT(BY7,"#,##0.00"),"-","△")&amp;"】"))</f>
        <v>【104.99】</v>
      </c>
      <c r="BZ6" s="33">
        <f>IF(BZ7="",NA(),BZ7)</f>
        <v>302.89</v>
      </c>
      <c r="CA6" s="33">
        <f t="shared" ref="CA6:CI6" si="9">IF(CA7="",NA(),CA7)</f>
        <v>364.23</v>
      </c>
      <c r="CB6" s="33">
        <f t="shared" si="9"/>
        <v>288.27999999999997</v>
      </c>
      <c r="CC6" s="33">
        <f t="shared" si="9"/>
        <v>287.33999999999997</v>
      </c>
      <c r="CD6" s="33">
        <f t="shared" si="9"/>
        <v>268.82</v>
      </c>
      <c r="CE6" s="33">
        <f t="shared" si="9"/>
        <v>210.28</v>
      </c>
      <c r="CF6" s="33">
        <f t="shared" si="9"/>
        <v>211.08</v>
      </c>
      <c r="CG6" s="33">
        <f t="shared" si="9"/>
        <v>213.52</v>
      </c>
      <c r="CH6" s="33">
        <f t="shared" si="9"/>
        <v>208.21</v>
      </c>
      <c r="CI6" s="33">
        <f t="shared" si="9"/>
        <v>208.67</v>
      </c>
      <c r="CJ6" s="32" t="str">
        <f>IF(CJ7="","",IF(CJ7="-","【-】","【"&amp;SUBSTITUTE(TEXT(CJ7,"#,##0.00"),"-","△")&amp;"】"))</f>
        <v>【163.72】</v>
      </c>
      <c r="CK6" s="33">
        <f>IF(CK7="",NA(),CK7)</f>
        <v>47.58</v>
      </c>
      <c r="CL6" s="33">
        <f t="shared" ref="CL6:CT6" si="10">IF(CL7="",NA(),CL7)</f>
        <v>49.8</v>
      </c>
      <c r="CM6" s="33">
        <f t="shared" si="10"/>
        <v>53.44</v>
      </c>
      <c r="CN6" s="33">
        <f t="shared" si="10"/>
        <v>50.61</v>
      </c>
      <c r="CO6" s="33">
        <f t="shared" si="10"/>
        <v>53.96</v>
      </c>
      <c r="CP6" s="33">
        <f t="shared" si="10"/>
        <v>50.49</v>
      </c>
      <c r="CQ6" s="33">
        <f t="shared" si="10"/>
        <v>49.69</v>
      </c>
      <c r="CR6" s="33">
        <f t="shared" si="10"/>
        <v>49.77</v>
      </c>
      <c r="CS6" s="33">
        <f t="shared" si="10"/>
        <v>49.22</v>
      </c>
      <c r="CT6" s="33">
        <f t="shared" si="10"/>
        <v>49.08</v>
      </c>
      <c r="CU6" s="32" t="str">
        <f>IF(CU7="","",IF(CU7="-","【-】","【"&amp;SUBSTITUTE(TEXT(CU7,"#,##0.00"),"-","△")&amp;"】"))</f>
        <v>【59.76】</v>
      </c>
      <c r="CV6" s="33">
        <f>IF(CV7="",NA(),CV7)</f>
        <v>73.19</v>
      </c>
      <c r="CW6" s="33">
        <f t="shared" ref="CW6:DE6" si="11">IF(CW7="",NA(),CW7)</f>
        <v>74.849999999999994</v>
      </c>
      <c r="CX6" s="33">
        <f t="shared" si="11"/>
        <v>71.069999999999993</v>
      </c>
      <c r="CY6" s="33">
        <f t="shared" si="11"/>
        <v>71.930000000000007</v>
      </c>
      <c r="CZ6" s="33">
        <f t="shared" si="11"/>
        <v>68.83</v>
      </c>
      <c r="DA6" s="33">
        <f t="shared" si="11"/>
        <v>78.7</v>
      </c>
      <c r="DB6" s="33">
        <f t="shared" si="11"/>
        <v>80.010000000000005</v>
      </c>
      <c r="DC6" s="33">
        <f t="shared" si="11"/>
        <v>79.98</v>
      </c>
      <c r="DD6" s="33">
        <f t="shared" si="11"/>
        <v>79.48</v>
      </c>
      <c r="DE6" s="33">
        <f t="shared" si="11"/>
        <v>79.3</v>
      </c>
      <c r="DF6" s="32" t="str">
        <f>IF(DF7="","",IF(DF7="-","【-】","【"&amp;SUBSTITUTE(TEXT(DF7,"#,##0.00"),"-","△")&amp;"】"))</f>
        <v>【89.95】</v>
      </c>
      <c r="DG6" s="33">
        <f>IF(DG7="",NA(),DG7)</f>
        <v>29.88</v>
      </c>
      <c r="DH6" s="33">
        <f t="shared" ref="DH6:DP6" si="12">IF(DH7="",NA(),DH7)</f>
        <v>30.39</v>
      </c>
      <c r="DI6" s="33">
        <f t="shared" si="12"/>
        <v>31.76</v>
      </c>
      <c r="DJ6" s="33">
        <f t="shared" si="12"/>
        <v>35.11</v>
      </c>
      <c r="DK6" s="33">
        <f t="shared" si="12"/>
        <v>36.85</v>
      </c>
      <c r="DL6" s="33">
        <f t="shared" si="12"/>
        <v>34.24</v>
      </c>
      <c r="DM6" s="33">
        <f t="shared" si="12"/>
        <v>35.18</v>
      </c>
      <c r="DN6" s="33">
        <f t="shared" si="12"/>
        <v>36.43</v>
      </c>
      <c r="DO6" s="33">
        <f t="shared" si="12"/>
        <v>46.12</v>
      </c>
      <c r="DP6" s="33">
        <f t="shared" si="12"/>
        <v>47.44</v>
      </c>
      <c r="DQ6" s="32" t="str">
        <f>IF(DQ7="","",IF(DQ7="-","【-】","【"&amp;SUBSTITUTE(TEXT(DQ7,"#,##0.00"),"-","△")&amp;"】"))</f>
        <v>【47.18】</v>
      </c>
      <c r="DR6" s="32">
        <f>IF(DR7="",NA(),DR7)</f>
        <v>0</v>
      </c>
      <c r="DS6" s="32">
        <f t="shared" ref="DS6:EA6" si="13">IF(DS7="",NA(),DS7)</f>
        <v>0</v>
      </c>
      <c r="DT6" s="32">
        <f t="shared" si="13"/>
        <v>0</v>
      </c>
      <c r="DU6" s="32">
        <f t="shared" si="13"/>
        <v>0</v>
      </c>
      <c r="DV6" s="32">
        <f t="shared" si="13"/>
        <v>0</v>
      </c>
      <c r="DW6" s="33">
        <f t="shared" si="13"/>
        <v>6.81</v>
      </c>
      <c r="DX6" s="33">
        <f t="shared" si="13"/>
        <v>8.41</v>
      </c>
      <c r="DY6" s="33">
        <f t="shared" si="13"/>
        <v>8.7200000000000006</v>
      </c>
      <c r="DZ6" s="33">
        <f t="shared" si="13"/>
        <v>9.86</v>
      </c>
      <c r="EA6" s="33">
        <f t="shared" si="13"/>
        <v>11.16</v>
      </c>
      <c r="EB6" s="32" t="str">
        <f>IF(EB7="","",IF(EB7="-","【-】","【"&amp;SUBSTITUTE(TEXT(EB7,"#,##0.00"),"-","△")&amp;"】"))</f>
        <v>【13.18】</v>
      </c>
      <c r="EC6" s="33">
        <f>IF(EC7="",NA(),EC7)</f>
        <v>0.66</v>
      </c>
      <c r="ED6" s="33">
        <f t="shared" ref="ED6:EL6" si="14">IF(ED7="",NA(),ED7)</f>
        <v>3.19</v>
      </c>
      <c r="EE6" s="33">
        <f t="shared" si="14"/>
        <v>0.99</v>
      </c>
      <c r="EF6" s="33">
        <f t="shared" si="14"/>
        <v>1.9</v>
      </c>
      <c r="EG6" s="32">
        <f t="shared" si="14"/>
        <v>0</v>
      </c>
      <c r="EH6" s="33">
        <f t="shared" si="14"/>
        <v>0.82</v>
      </c>
      <c r="EI6" s="33">
        <f t="shared" si="14"/>
        <v>0.66</v>
      </c>
      <c r="EJ6" s="33">
        <f t="shared" si="14"/>
        <v>0.64</v>
      </c>
      <c r="EK6" s="33">
        <f t="shared" si="14"/>
        <v>0.56000000000000005</v>
      </c>
      <c r="EL6" s="33">
        <f t="shared" si="14"/>
        <v>0.65</v>
      </c>
      <c r="EM6" s="32" t="str">
        <f>IF(EM7="","",IF(EM7="-","【-】","【"&amp;SUBSTITUTE(TEXT(EM7,"#,##0.00"),"-","△")&amp;"】"))</f>
        <v>【1.06】</v>
      </c>
    </row>
    <row r="7" spans="1:143" s="34" customFormat="1" x14ac:dyDescent="0.15">
      <c r="A7" s="26"/>
      <c r="B7" s="35">
        <v>2015</v>
      </c>
      <c r="C7" s="35">
        <v>73440</v>
      </c>
      <c r="D7" s="35">
        <v>46</v>
      </c>
      <c r="E7" s="35">
        <v>1</v>
      </c>
      <c r="F7" s="35">
        <v>0</v>
      </c>
      <c r="G7" s="35">
        <v>1</v>
      </c>
      <c r="H7" s="35" t="s">
        <v>93</v>
      </c>
      <c r="I7" s="35" t="s">
        <v>94</v>
      </c>
      <c r="J7" s="35" t="s">
        <v>95</v>
      </c>
      <c r="K7" s="35" t="s">
        <v>96</v>
      </c>
      <c r="L7" s="35" t="s">
        <v>97</v>
      </c>
      <c r="M7" s="36" t="s">
        <v>98</v>
      </c>
      <c r="N7" s="36">
        <v>56.77</v>
      </c>
      <c r="O7" s="36">
        <v>85.67</v>
      </c>
      <c r="P7" s="36">
        <v>3965</v>
      </c>
      <c r="Q7" s="36">
        <v>5957</v>
      </c>
      <c r="R7" s="36">
        <v>225.52</v>
      </c>
      <c r="S7" s="36">
        <v>26.41</v>
      </c>
      <c r="T7" s="36">
        <v>5071</v>
      </c>
      <c r="U7" s="36">
        <v>80.42</v>
      </c>
      <c r="V7" s="36">
        <v>63.06</v>
      </c>
      <c r="W7" s="36">
        <v>103.86</v>
      </c>
      <c r="X7" s="36">
        <v>103.42</v>
      </c>
      <c r="Y7" s="36">
        <v>103.74</v>
      </c>
      <c r="Z7" s="36">
        <v>103.61</v>
      </c>
      <c r="AA7" s="36">
        <v>102.78</v>
      </c>
      <c r="AB7" s="36">
        <v>104.82</v>
      </c>
      <c r="AC7" s="36">
        <v>104.95</v>
      </c>
      <c r="AD7" s="36">
        <v>105.53</v>
      </c>
      <c r="AE7" s="36">
        <v>107.2</v>
      </c>
      <c r="AF7" s="36">
        <v>106.62</v>
      </c>
      <c r="AG7" s="36">
        <v>113.56</v>
      </c>
      <c r="AH7" s="36">
        <v>0</v>
      </c>
      <c r="AI7" s="36">
        <v>0</v>
      </c>
      <c r="AJ7" s="36">
        <v>0</v>
      </c>
      <c r="AK7" s="36">
        <v>0</v>
      </c>
      <c r="AL7" s="36">
        <v>0</v>
      </c>
      <c r="AM7" s="36">
        <v>26.83</v>
      </c>
      <c r="AN7" s="36">
        <v>26.81</v>
      </c>
      <c r="AO7" s="36">
        <v>28.31</v>
      </c>
      <c r="AP7" s="36">
        <v>13.46</v>
      </c>
      <c r="AQ7" s="36">
        <v>12.59</v>
      </c>
      <c r="AR7" s="36">
        <v>0.87</v>
      </c>
      <c r="AS7" s="36">
        <v>749.92</v>
      </c>
      <c r="AT7" s="36">
        <v>675.36</v>
      </c>
      <c r="AU7" s="36">
        <v>3124.35</v>
      </c>
      <c r="AV7" s="36">
        <v>202.56</v>
      </c>
      <c r="AW7" s="36">
        <v>164.04</v>
      </c>
      <c r="AX7" s="36">
        <v>1197.1099999999999</v>
      </c>
      <c r="AY7" s="36">
        <v>1002.64</v>
      </c>
      <c r="AZ7" s="36">
        <v>1164.51</v>
      </c>
      <c r="BA7" s="36">
        <v>434.72</v>
      </c>
      <c r="BB7" s="36">
        <v>416.14</v>
      </c>
      <c r="BC7" s="36">
        <v>262.74</v>
      </c>
      <c r="BD7" s="36">
        <v>1447.6</v>
      </c>
      <c r="BE7" s="36">
        <v>1243</v>
      </c>
      <c r="BF7" s="36">
        <v>1192.44</v>
      </c>
      <c r="BG7" s="36">
        <v>1190.02</v>
      </c>
      <c r="BH7" s="36">
        <v>1077.05</v>
      </c>
      <c r="BI7" s="36">
        <v>532.29999999999995</v>
      </c>
      <c r="BJ7" s="36">
        <v>520.29999999999995</v>
      </c>
      <c r="BK7" s="36">
        <v>498.27</v>
      </c>
      <c r="BL7" s="36">
        <v>495.76</v>
      </c>
      <c r="BM7" s="36">
        <v>487.22</v>
      </c>
      <c r="BN7" s="36">
        <v>276.38</v>
      </c>
      <c r="BO7" s="36">
        <v>64.42</v>
      </c>
      <c r="BP7" s="36">
        <v>55.08</v>
      </c>
      <c r="BQ7" s="36">
        <v>68.84</v>
      </c>
      <c r="BR7" s="36">
        <v>69.2</v>
      </c>
      <c r="BS7" s="36">
        <v>75.239999999999995</v>
      </c>
      <c r="BT7" s="36">
        <v>90.17</v>
      </c>
      <c r="BU7" s="36">
        <v>90.69</v>
      </c>
      <c r="BV7" s="36">
        <v>90.64</v>
      </c>
      <c r="BW7" s="36">
        <v>93.66</v>
      </c>
      <c r="BX7" s="36">
        <v>92.76</v>
      </c>
      <c r="BY7" s="36">
        <v>104.99</v>
      </c>
      <c r="BZ7" s="36">
        <v>302.89</v>
      </c>
      <c r="CA7" s="36">
        <v>364.23</v>
      </c>
      <c r="CB7" s="36">
        <v>288.27999999999997</v>
      </c>
      <c r="CC7" s="36">
        <v>287.33999999999997</v>
      </c>
      <c r="CD7" s="36">
        <v>268.82</v>
      </c>
      <c r="CE7" s="36">
        <v>210.28</v>
      </c>
      <c r="CF7" s="36">
        <v>211.08</v>
      </c>
      <c r="CG7" s="36">
        <v>213.52</v>
      </c>
      <c r="CH7" s="36">
        <v>208.21</v>
      </c>
      <c r="CI7" s="36">
        <v>208.67</v>
      </c>
      <c r="CJ7" s="36">
        <v>163.72</v>
      </c>
      <c r="CK7" s="36">
        <v>47.58</v>
      </c>
      <c r="CL7" s="36">
        <v>49.8</v>
      </c>
      <c r="CM7" s="36">
        <v>53.44</v>
      </c>
      <c r="CN7" s="36">
        <v>50.61</v>
      </c>
      <c r="CO7" s="36">
        <v>53.96</v>
      </c>
      <c r="CP7" s="36">
        <v>50.49</v>
      </c>
      <c r="CQ7" s="36">
        <v>49.69</v>
      </c>
      <c r="CR7" s="36">
        <v>49.77</v>
      </c>
      <c r="CS7" s="36">
        <v>49.22</v>
      </c>
      <c r="CT7" s="36">
        <v>49.08</v>
      </c>
      <c r="CU7" s="36">
        <v>59.76</v>
      </c>
      <c r="CV7" s="36">
        <v>73.19</v>
      </c>
      <c r="CW7" s="36">
        <v>74.849999999999994</v>
      </c>
      <c r="CX7" s="36">
        <v>71.069999999999993</v>
      </c>
      <c r="CY7" s="36">
        <v>71.930000000000007</v>
      </c>
      <c r="CZ7" s="36">
        <v>68.83</v>
      </c>
      <c r="DA7" s="36">
        <v>78.7</v>
      </c>
      <c r="DB7" s="36">
        <v>80.010000000000005</v>
      </c>
      <c r="DC7" s="36">
        <v>79.98</v>
      </c>
      <c r="DD7" s="36">
        <v>79.48</v>
      </c>
      <c r="DE7" s="36">
        <v>79.3</v>
      </c>
      <c r="DF7" s="36">
        <v>89.95</v>
      </c>
      <c r="DG7" s="36">
        <v>29.88</v>
      </c>
      <c r="DH7" s="36">
        <v>30.39</v>
      </c>
      <c r="DI7" s="36">
        <v>31.76</v>
      </c>
      <c r="DJ7" s="36">
        <v>35.11</v>
      </c>
      <c r="DK7" s="36">
        <v>36.85</v>
      </c>
      <c r="DL7" s="36">
        <v>34.24</v>
      </c>
      <c r="DM7" s="36">
        <v>35.18</v>
      </c>
      <c r="DN7" s="36">
        <v>36.43</v>
      </c>
      <c r="DO7" s="36">
        <v>46.12</v>
      </c>
      <c r="DP7" s="36">
        <v>47.44</v>
      </c>
      <c r="DQ7" s="36">
        <v>47.18</v>
      </c>
      <c r="DR7" s="36">
        <v>0</v>
      </c>
      <c r="DS7" s="36">
        <v>0</v>
      </c>
      <c r="DT7" s="36">
        <v>0</v>
      </c>
      <c r="DU7" s="36">
        <v>0</v>
      </c>
      <c r="DV7" s="36">
        <v>0</v>
      </c>
      <c r="DW7" s="36">
        <v>6.81</v>
      </c>
      <c r="DX7" s="36">
        <v>8.41</v>
      </c>
      <c r="DY7" s="36">
        <v>8.7200000000000006</v>
      </c>
      <c r="DZ7" s="36">
        <v>9.86</v>
      </c>
      <c r="EA7" s="36">
        <v>11.16</v>
      </c>
      <c r="EB7" s="36">
        <v>13.18</v>
      </c>
      <c r="EC7" s="36">
        <v>0.66</v>
      </c>
      <c r="ED7" s="36">
        <v>3.19</v>
      </c>
      <c r="EE7" s="36">
        <v>0.99</v>
      </c>
      <c r="EF7" s="36">
        <v>1.9</v>
      </c>
      <c r="EG7" s="36">
        <v>0</v>
      </c>
      <c r="EH7" s="36">
        <v>0.82</v>
      </c>
      <c r="EI7" s="36">
        <v>0.66</v>
      </c>
      <c r="EJ7" s="36">
        <v>0.64</v>
      </c>
      <c r="EK7" s="36">
        <v>0.56000000000000005</v>
      </c>
      <c r="EL7" s="36">
        <v>0.65</v>
      </c>
      <c r="EM7" s="36">
        <v>1.06</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2017-02-10T13:37:13Z</cp:lastPrinted>
  <dcterms:created xsi:type="dcterms:W3CDTF">2016-12-02T01:57:39Z</dcterms:created>
  <dcterms:modified xsi:type="dcterms:W3CDTF">2017-02-27T08:02:06Z</dcterms:modified>
  <cp:category/>
</cp:coreProperties>
</file>