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総合政策課\フォルダ管理\大分類　2.財務\中分類　0.諸務\28_公営企業関係\290123_公営企業に係る「経営比較分析表」の分析について\04_再回答\"/>
    </mc:Choice>
  </mc:AlternateContent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<sst xmlns="http://schemas.openxmlformats.org/spreadsheetml/2006/main" count="221" uniqueCount="111">
  <si>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</si>
  <si>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</si>
  <si>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</si>
  <si>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</si>
  <si>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</si>
  <si>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</si>
  <si>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</si>
  <si>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</si>
  <si>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</si>
  <si>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</si>
  <si>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</si>
  <si>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</si>
  <si>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</si>
  <si>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</si>
  <si>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</si>
  <si>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</si>
  <si>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</si>
  <si>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</si>
  <si>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</si>
  <si>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</si>
  <si>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</si>
  <si>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</si>
  <si>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</si>
  <si>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</si>
  <si>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</si>
  <si>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</si>
  <si>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</si>
  <si>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</si>
  <si>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</si>
  <si>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</si>
  <si>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</si>
  <si>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</si>
  <si>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</si>
  <si>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</si>
  <si>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</si>
  <si>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</si>
  <si>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</si>
  <si>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</si>
  <si>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</si>
  <si>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</si>
  <si>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</si>
  <si>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</si>
  <si>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</si>
  <si>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</si>
  <si>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</si>
  <si>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</si>
  <si>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</si>
  <si>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</si>
  <si>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</si>
  <si>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</si>
  <si>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</si>
  <si>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</si>
  <si>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</si>
  <si>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</si>
  <si>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</si>
  <si>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</si>
  <si>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</si>
  <si>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</si>
  <si>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</si>
  <si>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</si>
  <si>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</si>
  <si>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</si>
  <si>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</si>
  <si>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</si>
  <si>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</si>
  <si>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</si>
  <si>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</si>
  <si>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</si>
  <si>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</si>
  <si>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</si>
  <si>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</si>
  <si>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</si>
  <si>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</si>
  <si>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</si>
  <si>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</si>
  <si>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</si>
  <si>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</si>
  <si>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</si>
  <si>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</si>
  <si>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</si>
  <si>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</si>
  <si>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</si>
  <si>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</si>
  <si>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</si>
  <si>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</si>
  <si>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</si>
  <si>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</si>
  <si>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</si>
  <si>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</si>
  <si>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</si>
  <si>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</si>
  <si>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</si>
  <si>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</si>
  <si>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</si>
  <si>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</si>
  <si>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</si>
  <si>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只見町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</si>
  <si>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</si>
  <si>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</si>
  <si>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</si>
  <si>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</si>
  <si>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</si>
  <si>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</si>
  <si>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</si>
  <si>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</si>
  <si>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</si>
  <si>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</si>
  <si>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</si>
  <si>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・当町の農業集落排水施設は、比較的新しく新たな投資は当面はない見込みであるが、施設整備時の企業債負担が今後も続くため、それを考慮した上で事業を運営していく必要がある。
また、地理的条件による小規模分散型の施設が多いため、今後の維持管理費の増加が経営を圧迫する要因となる。</t>
    <phoneticPr fontId="4"/>
  </si>
  <si>
    <t>・平成27年に施設の機能診断を実施し、その結果に基づいて平成28年に施設の統廃合を含めた最適化構想を策定し、その構想に基づき、財源を検討した上で施設の統廃合を進める。</t>
    <phoneticPr fontId="4"/>
  </si>
  <si>
    <t>・当町の農業集落排水施設は、比較的新しく新たな投資等は当面ない見込みであるが、施設の維持管理費の増大が経営を圧迫することが懸念される。
また、平成22年度に料金改定を実施しており、適切な料金体系となっているため、今後最適化構想の結果を踏まえ、施設効率を改善するとともに、運営体制のあり方を見直す必要がある。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</si>
</sst>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27696"/>
        <c:axId val="102910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27696"/>
        <c:axId val="102910808"/>
      </c:lineChart>
      <c:dateAx>
        <c:axId val="134027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910808"/>
        <c:crosses val="autoZero"/>
        <c:auto val="1"/>
        <c:lblOffset val="100"/>
        <c:baseTimeUnit val="years"/>
      </c:dateAx>
      <c:valAx>
        <c:axId val="102910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027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92.6</c:v>
                </c:pt>
                <c:pt idx="1">
                  <c:v>107.48</c:v>
                </c:pt>
                <c:pt idx="2">
                  <c:v>111.59</c:v>
                </c:pt>
                <c:pt idx="3">
                  <c:v>104.92</c:v>
                </c:pt>
                <c:pt idx="4">
                  <c:v>115.1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99616"/>
        <c:axId val="197800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799616"/>
        <c:axId val="197800008"/>
      </c:lineChart>
      <c:dateAx>
        <c:axId val="197799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800008"/>
        <c:crosses val="autoZero"/>
        <c:auto val="1"/>
        <c:lblOffset val="100"/>
        <c:baseTimeUnit val="years"/>
      </c:dateAx>
      <c:valAx>
        <c:axId val="197800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799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98.12</c:v>
                </c:pt>
                <c:pt idx="1">
                  <c:v>98.12</c:v>
                </c:pt>
                <c:pt idx="2">
                  <c:v>98.11</c:v>
                </c:pt>
                <c:pt idx="3">
                  <c:v>98.14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801184"/>
        <c:axId val="197801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01184"/>
        <c:axId val="197801576"/>
      </c:lineChart>
      <c:dateAx>
        <c:axId val="197801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801576"/>
        <c:crosses val="autoZero"/>
        <c:auto val="1"/>
        <c:lblOffset val="100"/>
        <c:baseTimeUnit val="years"/>
      </c:dateAx>
      <c:valAx>
        <c:axId val="197801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801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48.55</c:v>
                </c:pt>
                <c:pt idx="1">
                  <c:v>47.76</c:v>
                </c:pt>
                <c:pt idx="2">
                  <c:v>45.82</c:v>
                </c:pt>
                <c:pt idx="3">
                  <c:v>48.39</c:v>
                </c:pt>
                <c:pt idx="4">
                  <c:v>48.06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258024"/>
        <c:axId val="197271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58024"/>
        <c:axId val="197271488"/>
      </c:lineChart>
      <c:dateAx>
        <c:axId val="134258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271488"/>
        <c:crosses val="autoZero"/>
        <c:auto val="1"/>
        <c:lblOffset val="100"/>
        <c:baseTimeUnit val="years"/>
      </c:dateAx>
      <c:valAx>
        <c:axId val="197271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4258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02544"/>
        <c:axId val="197311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02544"/>
        <c:axId val="197311120"/>
      </c:lineChart>
      <c:dateAx>
        <c:axId val="197302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311120"/>
        <c:crosses val="autoZero"/>
        <c:auto val="1"/>
        <c:lblOffset val="100"/>
        <c:baseTimeUnit val="years"/>
      </c:dateAx>
      <c:valAx>
        <c:axId val="197311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302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61120"/>
        <c:axId val="19736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61120"/>
        <c:axId val="197361504"/>
      </c:lineChart>
      <c:dateAx>
        <c:axId val="197361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361504"/>
        <c:crosses val="autoZero"/>
        <c:auto val="1"/>
        <c:lblOffset val="100"/>
        <c:baseTimeUnit val="years"/>
      </c:dateAx>
      <c:valAx>
        <c:axId val="19736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361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20720"/>
        <c:axId val="133621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20720"/>
        <c:axId val="133621112"/>
      </c:lineChart>
      <c:dateAx>
        <c:axId val="133620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621112"/>
        <c:crosses val="autoZero"/>
        <c:auto val="1"/>
        <c:lblOffset val="100"/>
        <c:baseTimeUnit val="years"/>
      </c:dateAx>
      <c:valAx>
        <c:axId val="133621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620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884112"/>
        <c:axId val="19752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884112"/>
        <c:axId val="197522416"/>
      </c:lineChart>
      <c:dateAx>
        <c:axId val="102884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522416"/>
        <c:crosses val="autoZero"/>
        <c:auto val="1"/>
        <c:lblOffset val="100"/>
        <c:baseTimeUnit val="years"/>
      </c:dateAx>
      <c:valAx>
        <c:axId val="19752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884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22288"/>
        <c:axId val="133620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22288"/>
        <c:axId val="133620328"/>
      </c:lineChart>
      <c:dateAx>
        <c:axId val="13362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620328"/>
        <c:crosses val="autoZero"/>
        <c:auto val="1"/>
        <c:lblOffset val="100"/>
        <c:baseTimeUnit val="years"/>
      </c:dateAx>
      <c:valAx>
        <c:axId val="133620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62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99.66</c:v>
                </c:pt>
                <c:pt idx="1">
                  <c:v>98.39</c:v>
                </c:pt>
                <c:pt idx="2">
                  <c:v>95.04</c:v>
                </c:pt>
                <c:pt idx="3">
                  <c:v>94.35</c:v>
                </c:pt>
                <c:pt idx="4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619152"/>
        <c:axId val="197523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619152"/>
        <c:axId val="197523592"/>
      </c:lineChart>
      <c:dateAx>
        <c:axId val="1336191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523592"/>
        <c:crosses val="autoZero"/>
        <c:auto val="1"/>
        <c:lblOffset val="100"/>
        <c:baseTimeUnit val="years"/>
      </c:dateAx>
      <c:valAx>
        <c:axId val="197523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6191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197.76</c:v>
                </c:pt>
                <c:pt idx="1">
                  <c:v>210.33</c:v>
                </c:pt>
                <c:pt idx="2">
                  <c:v>211.75</c:v>
                </c:pt>
                <c:pt idx="3">
                  <c:v>212.2</c:v>
                </c:pt>
                <c:pt idx="4">
                  <c:v>224.34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24768"/>
        <c:axId val="197525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524768"/>
        <c:axId val="197525160"/>
      </c:lineChart>
      <c:dateAx>
        <c:axId val="197524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7525160"/>
        <c:crosses val="autoZero"/>
        <c:auto val="1"/>
        <c:lblOffset val="100"/>
        <c:baseTimeUnit val="years"/>
      </c:dateAx>
      <c:valAx>
        <c:axId val="197525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7524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E1" zoomScaleNormal="100" workbookViewId="0">
      <selection activeCell="BJ66" sqref="BJ6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只見町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4585</v>
      </c>
      <c r="AM8" s="64"/>
      <c r="AN8" s="64"/>
      <c r="AO8" s="64"/>
      <c r="AP8" s="64"/>
      <c r="AQ8" s="64"/>
      <c r="AR8" s="64"/>
      <c r="AS8" s="64"/>
      <c r="AT8" s="63">
        <f>データ!S6</f>
        <v>747.56</v>
      </c>
      <c r="AU8" s="63"/>
      <c r="AV8" s="63"/>
      <c r="AW8" s="63"/>
      <c r="AX8" s="63"/>
      <c r="AY8" s="63"/>
      <c r="AZ8" s="63"/>
      <c r="BA8" s="63"/>
      <c r="BB8" s="63">
        <f>データ!T6</f>
        <v>6.13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79.31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4400</v>
      </c>
      <c r="AE10" s="64"/>
      <c r="AF10" s="64"/>
      <c r="AG10" s="64"/>
      <c r="AH10" s="64"/>
      <c r="AI10" s="64"/>
      <c r="AJ10" s="64"/>
      <c r="AK10" s="2"/>
      <c r="AL10" s="64">
        <f>データ!U6</f>
        <v>3583</v>
      </c>
      <c r="AM10" s="64"/>
      <c r="AN10" s="64"/>
      <c r="AO10" s="64"/>
      <c r="AP10" s="64"/>
      <c r="AQ10" s="64"/>
      <c r="AR10" s="64"/>
      <c r="AS10" s="64"/>
      <c r="AT10" s="63">
        <f>データ!V6</f>
        <v>3.83</v>
      </c>
      <c r="AU10" s="63"/>
      <c r="AV10" s="63"/>
      <c r="AW10" s="63"/>
      <c r="AX10" s="63"/>
      <c r="AY10" s="63"/>
      <c r="AZ10" s="63"/>
      <c r="BA10" s="63"/>
      <c r="BB10" s="63">
        <f>データ!W6</f>
        <v>935.51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73679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只見町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79.31</v>
      </c>
      <c r="P6" s="32">
        <f t="shared" si="3"/>
        <v>100</v>
      </c>
      <c r="Q6" s="32">
        <f t="shared" si="3"/>
        <v>4400</v>
      </c>
      <c r="R6" s="32">
        <f t="shared" si="3"/>
        <v>4585</v>
      </c>
      <c r="S6" s="32">
        <f t="shared" si="3"/>
        <v>747.56</v>
      </c>
      <c r="T6" s="32">
        <f t="shared" si="3"/>
        <v>6.13</v>
      </c>
      <c r="U6" s="32">
        <f t="shared" si="3"/>
        <v>3583</v>
      </c>
      <c r="V6" s="32">
        <f t="shared" si="3"/>
        <v>3.83</v>
      </c>
      <c r="W6" s="32">
        <f t="shared" si="3"/>
        <v>935.51</v>
      </c>
      <c r="X6" s="33">
        <f>IF(X7="",NA(),X7)</f>
        <v>48.55</v>
      </c>
      <c r="Y6" s="33">
        <f t="shared" ref="Y6:AG6" si="4">IF(Y7="",NA(),Y7)</f>
        <v>47.76</v>
      </c>
      <c r="Z6" s="33">
        <f t="shared" si="4"/>
        <v>45.82</v>
      </c>
      <c r="AA6" s="33">
        <f t="shared" si="4"/>
        <v>48.39</v>
      </c>
      <c r="AB6" s="33">
        <f t="shared" si="4"/>
        <v>48.06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1224.75</v>
      </c>
      <c r="BK6" s="33">
        <f t="shared" si="7"/>
        <v>1144.05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99.66</v>
      </c>
      <c r="BQ6" s="33">
        <f t="shared" ref="BQ6:BY6" si="8">IF(BQ7="",NA(),BQ7)</f>
        <v>98.39</v>
      </c>
      <c r="BR6" s="33">
        <f t="shared" si="8"/>
        <v>95.04</v>
      </c>
      <c r="BS6" s="33">
        <f t="shared" si="8"/>
        <v>94.35</v>
      </c>
      <c r="BT6" s="33">
        <f t="shared" si="8"/>
        <v>88</v>
      </c>
      <c r="BU6" s="33">
        <f t="shared" si="8"/>
        <v>42.13</v>
      </c>
      <c r="BV6" s="33">
        <f t="shared" si="8"/>
        <v>42.48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197.76</v>
      </c>
      <c r="CB6" s="33">
        <f t="shared" ref="CB6:CJ6" si="9">IF(CB7="",NA(),CB7)</f>
        <v>210.33</v>
      </c>
      <c r="CC6" s="33">
        <f t="shared" si="9"/>
        <v>211.75</v>
      </c>
      <c r="CD6" s="33">
        <f t="shared" si="9"/>
        <v>212.2</v>
      </c>
      <c r="CE6" s="33">
        <f t="shared" si="9"/>
        <v>224.34</v>
      </c>
      <c r="CF6" s="33">
        <f t="shared" si="9"/>
        <v>348.41</v>
      </c>
      <c r="CG6" s="33">
        <f t="shared" si="9"/>
        <v>343.8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92.6</v>
      </c>
      <c r="CM6" s="33">
        <f t="shared" ref="CM6:CU6" si="10">IF(CM7="",NA(),CM7)</f>
        <v>107.48</v>
      </c>
      <c r="CN6" s="33">
        <f t="shared" si="10"/>
        <v>111.59</v>
      </c>
      <c r="CO6" s="33">
        <f t="shared" si="10"/>
        <v>104.92</v>
      </c>
      <c r="CP6" s="33">
        <f t="shared" si="10"/>
        <v>115.1</v>
      </c>
      <c r="CQ6" s="33">
        <f t="shared" si="10"/>
        <v>46.85</v>
      </c>
      <c r="CR6" s="33">
        <f t="shared" si="10"/>
        <v>46.06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98.12</v>
      </c>
      <c r="CX6" s="33">
        <f t="shared" ref="CX6:DF6" si="11">IF(CX7="",NA(),CX7)</f>
        <v>98.12</v>
      </c>
      <c r="CY6" s="33">
        <f t="shared" si="11"/>
        <v>98.11</v>
      </c>
      <c r="CZ6" s="33">
        <f t="shared" si="11"/>
        <v>98.14</v>
      </c>
      <c r="DA6" s="33">
        <f t="shared" si="11"/>
        <v>100</v>
      </c>
      <c r="DB6" s="33">
        <f t="shared" si="11"/>
        <v>73.78</v>
      </c>
      <c r="DC6" s="33">
        <f t="shared" si="11"/>
        <v>72.989999999999995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73679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79.31</v>
      </c>
      <c r="P7" s="36">
        <v>100</v>
      </c>
      <c r="Q7" s="36">
        <v>4400</v>
      </c>
      <c r="R7" s="36">
        <v>4585</v>
      </c>
      <c r="S7" s="36">
        <v>747.56</v>
      </c>
      <c r="T7" s="36">
        <v>6.13</v>
      </c>
      <c r="U7" s="36">
        <v>3583</v>
      </c>
      <c r="V7" s="36">
        <v>3.83</v>
      </c>
      <c r="W7" s="36">
        <v>935.51</v>
      </c>
      <c r="X7" s="36">
        <v>48.55</v>
      </c>
      <c r="Y7" s="36">
        <v>47.76</v>
      </c>
      <c r="Z7" s="36">
        <v>45.82</v>
      </c>
      <c r="AA7" s="36">
        <v>48.39</v>
      </c>
      <c r="AB7" s="36">
        <v>48.06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1224.75</v>
      </c>
      <c r="BK7" s="36">
        <v>1144.05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99.66</v>
      </c>
      <c r="BQ7" s="36">
        <v>98.39</v>
      </c>
      <c r="BR7" s="36">
        <v>95.04</v>
      </c>
      <c r="BS7" s="36">
        <v>94.35</v>
      </c>
      <c r="BT7" s="36">
        <v>88</v>
      </c>
      <c r="BU7" s="36">
        <v>42.13</v>
      </c>
      <c r="BV7" s="36">
        <v>42.48</v>
      </c>
      <c r="BW7" s="36">
        <v>50.9</v>
      </c>
      <c r="BX7" s="36">
        <v>50.82</v>
      </c>
      <c r="BY7" s="36">
        <v>52.19</v>
      </c>
      <c r="BZ7" s="36">
        <v>52.78</v>
      </c>
      <c r="CA7" s="36">
        <v>197.76</v>
      </c>
      <c r="CB7" s="36">
        <v>210.33</v>
      </c>
      <c r="CC7" s="36">
        <v>211.75</v>
      </c>
      <c r="CD7" s="36">
        <v>212.2</v>
      </c>
      <c r="CE7" s="36">
        <v>224.34</v>
      </c>
      <c r="CF7" s="36">
        <v>348.41</v>
      </c>
      <c r="CG7" s="36">
        <v>343.8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92.6</v>
      </c>
      <c r="CM7" s="36">
        <v>107.48</v>
      </c>
      <c r="CN7" s="36">
        <v>111.59</v>
      </c>
      <c r="CO7" s="36">
        <v>104.92</v>
      </c>
      <c r="CP7" s="36">
        <v>115.1</v>
      </c>
      <c r="CQ7" s="36">
        <v>46.85</v>
      </c>
      <c r="CR7" s="36">
        <v>46.06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98.12</v>
      </c>
      <c r="CX7" s="36">
        <v>98.12</v>
      </c>
      <c r="CY7" s="36">
        <v>98.11</v>
      </c>
      <c r="CZ7" s="36">
        <v>98.14</v>
      </c>
      <c r="DA7" s="36">
        <v>100</v>
      </c>
      <c r="DB7" s="36">
        <v>73.78</v>
      </c>
      <c r="DC7" s="36">
        <v>72.989999999999995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2017-02-08T03:07:41Z</dcterms:created>
  <dcterms:modified xsi:type="dcterms:W3CDTF">2017-02-13T01:15:09Z</dcterms:modified>
  <cp:category/>
</cp:coreProperties>
</file>