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69to0Pe5d6QrfKKw7zcvV/aIdm4jdyYfcYvhvyHP06PZBrrOqjMIk0f4rXQLVJqPAUqympmlFAflDLJY1vvw9Q==" workbookSaltValue="UivHbyAzBU1dSVBbolMy2Q==" workbookSpinCount="100000" lockStructure="1"/>
  <bookViews>
    <workbookView xWindow="0" yWindow="0" windowWidth="20730" windowHeight="940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AD10" i="4" s="1"/>
  <c r="P6" i="5"/>
  <c r="O6" i="5"/>
  <c r="N6" i="5"/>
  <c r="M6" i="5"/>
  <c r="B10" i="4" s="1"/>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W10" i="4"/>
  <c r="P10" i="4"/>
  <c r="I10" i="4"/>
  <c r="BB8" i="4"/>
  <c r="AT8" i="4"/>
  <c r="AL8" i="4"/>
  <c r="P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<sst xmlns="http://schemas.openxmlformats.org/spreadsheetml/2006/main" count="220" uniqueCount="110">
  <si>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</si>
  <si>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</si>
  <si>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</si>
  <si>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</si>
  <si>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</si>
  <si>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</si>
  <si>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</si>
  <si>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</si>
  <si>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</si>
  <si>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</si>
  <si>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</si>
  <si>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</si>
  <si>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</si>
  <si>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</si>
  <si>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</si>
  <si>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</si>
  <si>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</si>
  <si>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</si>
  <si>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</si>
  <si>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</si>
  <si>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</si>
  <si>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</si>
  <si>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</si>
  <si>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</si>
  <si>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</si>
  <si>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</si>
  <si>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</si>
  <si>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</si>
  <si>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</si>
  <si>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</si>
  <si>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</si>
  <si>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</si>
  <si>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</si>
  <si>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</si>
  <si>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</si>
  <si>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</si>
  <si>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</si>
  <si>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</si>
  <si>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</si>
  <si>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</si>
  <si>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</si>
  <si>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</si>
  <si>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</si>
  <si>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</si>
  <si>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</si>
  <si>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</si>
  <si>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</si>
  <si>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</si>
  <si>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</si>
  <si>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</si>
  <si>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</si>
  <si>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</si>
  <si>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</si>
  <si>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</si>
  <si>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</si>
  <si>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</si>
  <si>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</si>
  <si>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</si>
  <si>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</si>
  <si>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</si>
  <si>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</si>
  <si>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</si>
  <si>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</si>
  <si>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</si>
  <si>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</si>
  <si>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</si>
  <si>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</si>
  <si>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</si>
  <si>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</si>
  <si>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</si>
  <si>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</si>
  <si>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</si>
  <si>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</si>
  <si>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</si>
  <si>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</si>
  <si>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</si>
  <si>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</si>
  <si>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</si>
  <si>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</si>
  <si>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</si>
  <si>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</si>
  <si>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</si>
  <si>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</si>
  <si>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</si>
  <si>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</si>
  <si>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</si>
  <si>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</si>
  <si>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</si>
  <si>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</si>
  <si>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</si>
  <si>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</si>
  <si>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</si>
  <si>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</si>
  <si>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</si>
  <si>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</si>
  <si>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</si>
  <si>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三春町</t>
  </si>
  <si>
    <t>法適用</t>
  </si>
  <si>
    <t>下水道事業</t>
  </si>
  <si>
    <t>公共下水道</t>
  </si>
  <si>
    <t>Cc2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</si>
  <si>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</si>
  <si>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</si>
  <si>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</si>
  <si>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</si>
  <si>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</si>
  <si>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</si>
  <si>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町の公共下水道事業は、供用開始が平成12年度と比較的新しいため、管渠の老朽には至っていないが、耐用年数が短い処理場の機械設備については、ストックマネジメント計画の策定など、計画的な修繕計画と可能なかぎり交付金等を活用する。</t>
    <phoneticPr fontId="4"/>
  </si>
  <si>
    <t>公共下水道のような、集合処理方式は資本費が膨大なため、使用料だけをもって健全な経営は困難である。近年は、集合処理に代わって浄化槽など個別排水処理が下水道事業の整備の一選択しとして認められているので、当町では、地区の特性に合わせ集合処理と個別排水処理を組み合わせて下水道事業を行っている。
　また、公共下水道事業については、経営戦略を策定し、持続的に下水道事業を行うこと、また、独立採算を原則とした公営企業としての経済性を発揮し、最小の経費で最良のサービス提供することを目標にして事業に取り組む。</t>
    <phoneticPr fontId="4"/>
  </si>
  <si>
    <t>①経常収支が１００％を切って赤字であり、右肩下がりであるが、経費回収率は１００％を超えていることから、減価償却費の減少と、新規加入者による使用料の増により改善する見込みである。
②累積欠損について、単年度での利益が発生しないので早急な改善は難しい。
③流動比率は１００％を切ってしまっている状況であるが、流動負債の大部分を占める償還元金については、一般会計から繰り入れることと協議済みなので問題ない。
④企業債残高対事業規模比率については、予定貸借対照表に全額一般会計で負担すると注記しているので0となる。
⑤経費回収率について、経費の中の維持管理費は確実に回収で来ているので、料金水準は妥当である。
⑥汚水処理原価については若干の改善が見られたが、なお経費削減に努める。
⑦施設の効率は、公共下水道のみについて算出すると低い結果だが、その他浄化槽の汚泥なども処理するなど有効活用している。
⑧水洗化率は微量の上昇傾向ではあるが、一層の接続促進に努める。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</si>
</sst>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4704768"/>
        <c:axId val="5485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0.19</c:v>
                </c:pt>
                <c:pt idx="3">
                  <c:v>0.16</c:v>
                </c:pt>
                <c:pt idx="4">
                  <c:v>0.11</c:v>
                </c:pt>
              </c:numCache>
            </c:numRef>
          </c:val>
          <c:smooth val="0"/>
        </c:ser>
        <c:dLbls>
          <c:showLegendKey val="0"/>
          <c:showVal val="0"/>
          <c:showCatName val="0"/>
          <c:showSerName val="0"/>
          <c:showPercent val="0"/>
          <c:showBubbleSize val="0"/>
        </c:dLbls>
        <c:marker val="1"/>
        <c:smooth val="0"/>
        <c:axId val="54704768"/>
        <c:axId val="54854400"/>
      </c:lineChart>
      <c:dateAx>
        <c:axId val="54704768"/>
        <c:scaling>
          <c:orientation val="minMax"/>
        </c:scaling>
        <c:delete val="1"/>
        <c:axPos val="b"/>
        <c:numFmt formatCode="ge" sourceLinked="1"/>
        <c:majorTickMark val="none"/>
        <c:minorTickMark val="none"/>
        <c:tickLblPos val="none"/>
        <c:crossAx val="54854400"/>
        <c:crosses val="autoZero"/>
        <c:auto val="1"/>
        <c:lblOffset val="100"/>
        <c:baseTimeUnit val="years"/>
      </c:dateAx>
      <c:valAx>
        <c:axId val="5485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0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22.41</c:v>
                </c:pt>
                <c:pt idx="1">
                  <c:v>21.38</c:v>
                </c:pt>
                <c:pt idx="2">
                  <c:v>21.38</c:v>
                </c:pt>
                <c:pt idx="3">
                  <c:v>23.44</c:v>
                </c:pt>
                <c:pt idx="4">
                  <c:v>31.88</c:v>
                </c:pt>
              </c:numCache>
            </c:numRef>
          </c:val>
        </c:ser>
        <c:dLbls>
          <c:showLegendKey val="0"/>
          <c:showVal val="0"/>
          <c:showCatName val="0"/>
          <c:showSerName val="0"/>
          <c:showPercent val="0"/>
          <c:showBubbleSize val="0"/>
        </c:dLbls>
        <c:gapWidth val="150"/>
        <c:axId val="100297728"/>
        <c:axId val="10032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39.92</c:v>
                </c:pt>
                <c:pt idx="3">
                  <c:v>41.63</c:v>
                </c:pt>
                <c:pt idx="4">
                  <c:v>54.67</c:v>
                </c:pt>
              </c:numCache>
            </c:numRef>
          </c:val>
          <c:smooth val="0"/>
        </c:ser>
        <c:dLbls>
          <c:showLegendKey val="0"/>
          <c:showVal val="0"/>
          <c:showCatName val="0"/>
          <c:showSerName val="0"/>
          <c:showPercent val="0"/>
          <c:showBubbleSize val="0"/>
        </c:dLbls>
        <c:marker val="1"/>
        <c:smooth val="0"/>
        <c:axId val="100297728"/>
        <c:axId val="100320384"/>
      </c:lineChart>
      <c:dateAx>
        <c:axId val="100297728"/>
        <c:scaling>
          <c:orientation val="minMax"/>
        </c:scaling>
        <c:delete val="1"/>
        <c:axPos val="b"/>
        <c:numFmt formatCode="ge" sourceLinked="1"/>
        <c:majorTickMark val="none"/>
        <c:minorTickMark val="none"/>
        <c:tickLblPos val="none"/>
        <c:crossAx val="100320384"/>
        <c:crosses val="autoZero"/>
        <c:auto val="1"/>
        <c:lblOffset val="100"/>
        <c:baseTimeUnit val="years"/>
      </c:dateAx>
      <c:valAx>
        <c:axId val="10032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9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60.46</c:v>
                </c:pt>
                <c:pt idx="1">
                  <c:v>61.25</c:v>
                </c:pt>
                <c:pt idx="2">
                  <c:v>62.56</c:v>
                </c:pt>
                <c:pt idx="3">
                  <c:v>63.36</c:v>
                </c:pt>
                <c:pt idx="4">
                  <c:v>64.34</c:v>
                </c:pt>
              </c:numCache>
            </c:numRef>
          </c:val>
        </c:ser>
        <c:dLbls>
          <c:showLegendKey val="0"/>
          <c:showVal val="0"/>
          <c:showCatName val="0"/>
          <c:showSerName val="0"/>
          <c:showPercent val="0"/>
          <c:showBubbleSize val="0"/>
        </c:dLbls>
        <c:gapWidth val="150"/>
        <c:axId val="100366976"/>
        <c:axId val="10036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65.86</c:v>
                </c:pt>
                <c:pt idx="3">
                  <c:v>66.33</c:v>
                </c:pt>
                <c:pt idx="4">
                  <c:v>83.8</c:v>
                </c:pt>
              </c:numCache>
            </c:numRef>
          </c:val>
          <c:smooth val="0"/>
        </c:ser>
        <c:dLbls>
          <c:showLegendKey val="0"/>
          <c:showVal val="0"/>
          <c:showCatName val="0"/>
          <c:showSerName val="0"/>
          <c:showPercent val="0"/>
          <c:showBubbleSize val="0"/>
        </c:dLbls>
        <c:marker val="1"/>
        <c:smooth val="0"/>
        <c:axId val="100366976"/>
        <c:axId val="100369152"/>
      </c:lineChart>
      <c:dateAx>
        <c:axId val="100366976"/>
        <c:scaling>
          <c:orientation val="minMax"/>
        </c:scaling>
        <c:delete val="1"/>
        <c:axPos val="b"/>
        <c:numFmt formatCode="ge" sourceLinked="1"/>
        <c:majorTickMark val="none"/>
        <c:minorTickMark val="none"/>
        <c:tickLblPos val="none"/>
        <c:crossAx val="100369152"/>
        <c:crosses val="autoZero"/>
        <c:auto val="1"/>
        <c:lblOffset val="100"/>
        <c:baseTimeUnit val="years"/>
      </c:dateAx>
      <c:valAx>
        <c:axId val="10036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6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90.08</c:v>
                </c:pt>
                <c:pt idx="1">
                  <c:v>87.21</c:v>
                </c:pt>
                <c:pt idx="2">
                  <c:v>84.76</c:v>
                </c:pt>
                <c:pt idx="3">
                  <c:v>87.85</c:v>
                </c:pt>
                <c:pt idx="4">
                  <c:v>87.88</c:v>
                </c:pt>
              </c:numCache>
            </c:numRef>
          </c:val>
        </c:ser>
        <c:dLbls>
          <c:showLegendKey val="0"/>
          <c:showVal val="0"/>
          <c:showCatName val="0"/>
          <c:showSerName val="0"/>
          <c:showPercent val="0"/>
          <c:showBubbleSize val="0"/>
        </c:dLbls>
        <c:gapWidth val="150"/>
        <c:axId val="54880512"/>
        <c:axId val="5488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89.81</c:v>
                </c:pt>
                <c:pt idx="1">
                  <c:v>83.35</c:v>
                </c:pt>
                <c:pt idx="2">
                  <c:v>79.8</c:v>
                </c:pt>
                <c:pt idx="3">
                  <c:v>94.12</c:v>
                </c:pt>
                <c:pt idx="4">
                  <c:v>109.12</c:v>
                </c:pt>
              </c:numCache>
            </c:numRef>
          </c:val>
          <c:smooth val="0"/>
        </c:ser>
        <c:dLbls>
          <c:showLegendKey val="0"/>
          <c:showVal val="0"/>
          <c:showCatName val="0"/>
          <c:showSerName val="0"/>
          <c:showPercent val="0"/>
          <c:showBubbleSize val="0"/>
        </c:dLbls>
        <c:marker val="1"/>
        <c:smooth val="0"/>
        <c:axId val="54880512"/>
        <c:axId val="54886784"/>
      </c:lineChart>
      <c:dateAx>
        <c:axId val="54880512"/>
        <c:scaling>
          <c:orientation val="minMax"/>
        </c:scaling>
        <c:delete val="1"/>
        <c:axPos val="b"/>
        <c:numFmt formatCode="ge" sourceLinked="1"/>
        <c:majorTickMark val="none"/>
        <c:minorTickMark val="none"/>
        <c:tickLblPos val="none"/>
        <c:crossAx val="54886784"/>
        <c:crosses val="autoZero"/>
        <c:auto val="1"/>
        <c:lblOffset val="100"/>
        <c:baseTimeUnit val="years"/>
      </c:dateAx>
      <c:valAx>
        <c:axId val="5488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88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9.14</c:v>
                </c:pt>
                <c:pt idx="1">
                  <c:v>10</c:v>
                </c:pt>
                <c:pt idx="2">
                  <c:v>10.84</c:v>
                </c:pt>
                <c:pt idx="3">
                  <c:v>31.14</c:v>
                </c:pt>
                <c:pt idx="4">
                  <c:v>33.5</c:v>
                </c:pt>
              </c:numCache>
            </c:numRef>
          </c:val>
        </c:ser>
        <c:dLbls>
          <c:showLegendKey val="0"/>
          <c:showVal val="0"/>
          <c:showCatName val="0"/>
          <c:showSerName val="0"/>
          <c:showPercent val="0"/>
          <c:showBubbleSize val="0"/>
        </c:dLbls>
        <c:gapWidth val="150"/>
        <c:axId val="54916992"/>
        <c:axId val="9175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10.039999999999999</c:v>
                </c:pt>
                <c:pt idx="1">
                  <c:v>12.14</c:v>
                </c:pt>
                <c:pt idx="2">
                  <c:v>9.42</c:v>
                </c:pt>
                <c:pt idx="3">
                  <c:v>28.43</c:v>
                </c:pt>
                <c:pt idx="4">
                  <c:v>23.95</c:v>
                </c:pt>
              </c:numCache>
            </c:numRef>
          </c:val>
          <c:smooth val="0"/>
        </c:ser>
        <c:dLbls>
          <c:showLegendKey val="0"/>
          <c:showVal val="0"/>
          <c:showCatName val="0"/>
          <c:showSerName val="0"/>
          <c:showPercent val="0"/>
          <c:showBubbleSize val="0"/>
        </c:dLbls>
        <c:marker val="1"/>
        <c:smooth val="0"/>
        <c:axId val="54916992"/>
        <c:axId val="91750400"/>
      </c:lineChart>
      <c:dateAx>
        <c:axId val="54916992"/>
        <c:scaling>
          <c:orientation val="minMax"/>
        </c:scaling>
        <c:delete val="1"/>
        <c:axPos val="b"/>
        <c:numFmt formatCode="ge" sourceLinked="1"/>
        <c:majorTickMark val="none"/>
        <c:minorTickMark val="none"/>
        <c:tickLblPos val="none"/>
        <c:crossAx val="91750400"/>
        <c:crosses val="autoZero"/>
        <c:auto val="1"/>
        <c:lblOffset val="100"/>
        <c:baseTimeUnit val="years"/>
      </c:dateAx>
      <c:valAx>
        <c:axId val="9175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91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792896"/>
        <c:axId val="9179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1792896"/>
        <c:axId val="91794816"/>
      </c:lineChart>
      <c:dateAx>
        <c:axId val="91792896"/>
        <c:scaling>
          <c:orientation val="minMax"/>
        </c:scaling>
        <c:delete val="1"/>
        <c:axPos val="b"/>
        <c:numFmt formatCode="ge" sourceLinked="1"/>
        <c:majorTickMark val="none"/>
        <c:minorTickMark val="none"/>
        <c:tickLblPos val="none"/>
        <c:crossAx val="91794816"/>
        <c:crosses val="autoZero"/>
        <c:auto val="1"/>
        <c:lblOffset val="100"/>
        <c:baseTimeUnit val="years"/>
      </c:dateAx>
      <c:valAx>
        <c:axId val="9179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9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367.53</c:v>
                </c:pt>
                <c:pt idx="1">
                  <c:v>373.08</c:v>
                </c:pt>
                <c:pt idx="2">
                  <c:v>388.36</c:v>
                </c:pt>
                <c:pt idx="3">
                  <c:v>462.9</c:v>
                </c:pt>
                <c:pt idx="4">
                  <c:v>488.53</c:v>
                </c:pt>
              </c:numCache>
            </c:numRef>
          </c:val>
        </c:ser>
        <c:dLbls>
          <c:showLegendKey val="0"/>
          <c:showVal val="0"/>
          <c:showCatName val="0"/>
          <c:showSerName val="0"/>
          <c:showPercent val="0"/>
          <c:showBubbleSize val="0"/>
        </c:dLbls>
        <c:gapWidth val="150"/>
        <c:axId val="91810816"/>
        <c:axId val="10009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244.92</c:v>
                </c:pt>
                <c:pt idx="1">
                  <c:v>343.12</c:v>
                </c:pt>
                <c:pt idx="2">
                  <c:v>637.74</c:v>
                </c:pt>
                <c:pt idx="3">
                  <c:v>393.94</c:v>
                </c:pt>
                <c:pt idx="4">
                  <c:v>116.49</c:v>
                </c:pt>
              </c:numCache>
            </c:numRef>
          </c:val>
          <c:smooth val="0"/>
        </c:ser>
        <c:dLbls>
          <c:showLegendKey val="0"/>
          <c:showVal val="0"/>
          <c:showCatName val="0"/>
          <c:showSerName val="0"/>
          <c:showPercent val="0"/>
          <c:showBubbleSize val="0"/>
        </c:dLbls>
        <c:marker val="1"/>
        <c:smooth val="0"/>
        <c:axId val="91810816"/>
        <c:axId val="100091008"/>
      </c:lineChart>
      <c:dateAx>
        <c:axId val="91810816"/>
        <c:scaling>
          <c:orientation val="minMax"/>
        </c:scaling>
        <c:delete val="1"/>
        <c:axPos val="b"/>
        <c:numFmt formatCode="ge" sourceLinked="1"/>
        <c:majorTickMark val="none"/>
        <c:minorTickMark val="none"/>
        <c:tickLblPos val="none"/>
        <c:crossAx val="100091008"/>
        <c:crosses val="autoZero"/>
        <c:auto val="1"/>
        <c:lblOffset val="100"/>
        <c:baseTimeUnit val="years"/>
      </c:dateAx>
      <c:valAx>
        <c:axId val="10009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1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971.58</c:v>
                </c:pt>
                <c:pt idx="1">
                  <c:v>810.85</c:v>
                </c:pt>
                <c:pt idx="2">
                  <c:v>11370.95</c:v>
                </c:pt>
                <c:pt idx="3">
                  <c:v>119.81</c:v>
                </c:pt>
                <c:pt idx="4">
                  <c:v>95.81</c:v>
                </c:pt>
              </c:numCache>
            </c:numRef>
          </c:val>
        </c:ser>
        <c:dLbls>
          <c:showLegendKey val="0"/>
          <c:showVal val="0"/>
          <c:showCatName val="0"/>
          <c:showSerName val="0"/>
          <c:showPercent val="0"/>
          <c:showBubbleSize val="0"/>
        </c:dLbls>
        <c:gapWidth val="150"/>
        <c:axId val="100101120"/>
        <c:axId val="10012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483.94</c:v>
                </c:pt>
                <c:pt idx="1">
                  <c:v>400.5</c:v>
                </c:pt>
                <c:pt idx="2">
                  <c:v>298.42</c:v>
                </c:pt>
                <c:pt idx="3">
                  <c:v>63.93</c:v>
                </c:pt>
                <c:pt idx="4">
                  <c:v>44.37</c:v>
                </c:pt>
              </c:numCache>
            </c:numRef>
          </c:val>
          <c:smooth val="0"/>
        </c:ser>
        <c:dLbls>
          <c:showLegendKey val="0"/>
          <c:showVal val="0"/>
          <c:showCatName val="0"/>
          <c:showSerName val="0"/>
          <c:showPercent val="0"/>
          <c:showBubbleSize val="0"/>
        </c:dLbls>
        <c:marker val="1"/>
        <c:smooth val="0"/>
        <c:axId val="100101120"/>
        <c:axId val="100127872"/>
      </c:lineChart>
      <c:dateAx>
        <c:axId val="100101120"/>
        <c:scaling>
          <c:orientation val="minMax"/>
        </c:scaling>
        <c:delete val="1"/>
        <c:axPos val="b"/>
        <c:numFmt formatCode="ge" sourceLinked="1"/>
        <c:majorTickMark val="none"/>
        <c:minorTickMark val="none"/>
        <c:tickLblPos val="none"/>
        <c:crossAx val="100127872"/>
        <c:crosses val="autoZero"/>
        <c:auto val="1"/>
        <c:lblOffset val="100"/>
        <c:baseTimeUnit val="years"/>
      </c:dateAx>
      <c:valAx>
        <c:axId val="10012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0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553.63</c:v>
                </c:pt>
                <c:pt idx="1">
                  <c:v>485.26</c:v>
                </c:pt>
                <c:pt idx="2">
                  <c:v>428.05</c:v>
                </c:pt>
                <c:pt idx="3">
                  <c:v>393.07</c:v>
                </c:pt>
                <c:pt idx="4" formatCode="#,##0.00;&quot;△&quot;#,##0.00">
                  <c:v>0</c:v>
                </c:pt>
              </c:numCache>
            </c:numRef>
          </c:val>
        </c:ser>
        <c:dLbls>
          <c:showLegendKey val="0"/>
          <c:showVal val="0"/>
          <c:showCatName val="0"/>
          <c:showSerName val="0"/>
          <c:showPercent val="0"/>
          <c:showBubbleSize val="0"/>
        </c:dLbls>
        <c:gapWidth val="150"/>
        <c:axId val="100219520"/>
        <c:axId val="10022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1506.51</c:v>
                </c:pt>
                <c:pt idx="3">
                  <c:v>1315.67</c:v>
                </c:pt>
                <c:pt idx="4">
                  <c:v>1118.56</c:v>
                </c:pt>
              </c:numCache>
            </c:numRef>
          </c:val>
          <c:smooth val="0"/>
        </c:ser>
        <c:dLbls>
          <c:showLegendKey val="0"/>
          <c:showVal val="0"/>
          <c:showCatName val="0"/>
          <c:showSerName val="0"/>
          <c:showPercent val="0"/>
          <c:showBubbleSize val="0"/>
        </c:dLbls>
        <c:marker val="1"/>
        <c:smooth val="0"/>
        <c:axId val="100219520"/>
        <c:axId val="100225792"/>
      </c:lineChart>
      <c:dateAx>
        <c:axId val="100219520"/>
        <c:scaling>
          <c:orientation val="minMax"/>
        </c:scaling>
        <c:delete val="1"/>
        <c:axPos val="b"/>
        <c:numFmt formatCode="ge" sourceLinked="1"/>
        <c:majorTickMark val="none"/>
        <c:minorTickMark val="none"/>
        <c:tickLblPos val="none"/>
        <c:crossAx val="100225792"/>
        <c:crosses val="autoZero"/>
        <c:auto val="1"/>
        <c:lblOffset val="100"/>
        <c:baseTimeUnit val="years"/>
      </c:dateAx>
      <c:valAx>
        <c:axId val="10022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1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119.28</c:v>
                </c:pt>
                <c:pt idx="1">
                  <c:v>112.06</c:v>
                </c:pt>
                <c:pt idx="2">
                  <c:v>78.33</c:v>
                </c:pt>
                <c:pt idx="3">
                  <c:v>72.150000000000006</c:v>
                </c:pt>
                <c:pt idx="4">
                  <c:v>124.1</c:v>
                </c:pt>
              </c:numCache>
            </c:numRef>
          </c:val>
        </c:ser>
        <c:dLbls>
          <c:showLegendKey val="0"/>
          <c:showVal val="0"/>
          <c:showCatName val="0"/>
          <c:showSerName val="0"/>
          <c:showPercent val="0"/>
          <c:showBubbleSize val="0"/>
        </c:dLbls>
        <c:gapWidth val="150"/>
        <c:axId val="100256000"/>
        <c:axId val="10026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57.33</c:v>
                </c:pt>
                <c:pt idx="3">
                  <c:v>60.78</c:v>
                </c:pt>
                <c:pt idx="4">
                  <c:v>72.33</c:v>
                </c:pt>
              </c:numCache>
            </c:numRef>
          </c:val>
          <c:smooth val="0"/>
        </c:ser>
        <c:dLbls>
          <c:showLegendKey val="0"/>
          <c:showVal val="0"/>
          <c:showCatName val="0"/>
          <c:showSerName val="0"/>
          <c:showPercent val="0"/>
          <c:showBubbleSize val="0"/>
        </c:dLbls>
        <c:marker val="1"/>
        <c:smooth val="0"/>
        <c:axId val="100256000"/>
        <c:axId val="100266368"/>
      </c:lineChart>
      <c:dateAx>
        <c:axId val="100256000"/>
        <c:scaling>
          <c:orientation val="minMax"/>
        </c:scaling>
        <c:delete val="1"/>
        <c:axPos val="b"/>
        <c:numFmt formatCode="ge" sourceLinked="1"/>
        <c:majorTickMark val="none"/>
        <c:minorTickMark val="none"/>
        <c:tickLblPos val="none"/>
        <c:crossAx val="100266368"/>
        <c:crosses val="autoZero"/>
        <c:auto val="1"/>
        <c:lblOffset val="100"/>
        <c:baseTimeUnit val="years"/>
      </c:dateAx>
      <c:valAx>
        <c:axId val="10026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5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200.63</c:v>
                </c:pt>
                <c:pt idx="1">
                  <c:v>213.31</c:v>
                </c:pt>
                <c:pt idx="2">
                  <c:v>305.33</c:v>
                </c:pt>
                <c:pt idx="3">
                  <c:v>334.48</c:v>
                </c:pt>
                <c:pt idx="4">
                  <c:v>193.5</c:v>
                </c:pt>
              </c:numCache>
            </c:numRef>
          </c:val>
        </c:ser>
        <c:dLbls>
          <c:showLegendKey val="0"/>
          <c:showVal val="0"/>
          <c:showCatName val="0"/>
          <c:showSerName val="0"/>
          <c:showPercent val="0"/>
          <c:showBubbleSize val="0"/>
        </c:dLbls>
        <c:gapWidth val="150"/>
        <c:axId val="100288000"/>
        <c:axId val="10028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284.52999999999997</c:v>
                </c:pt>
                <c:pt idx="3">
                  <c:v>276.26</c:v>
                </c:pt>
                <c:pt idx="4">
                  <c:v>215.28</c:v>
                </c:pt>
              </c:numCache>
            </c:numRef>
          </c:val>
          <c:smooth val="0"/>
        </c:ser>
        <c:dLbls>
          <c:showLegendKey val="0"/>
          <c:showVal val="0"/>
          <c:showCatName val="0"/>
          <c:showSerName val="0"/>
          <c:showPercent val="0"/>
          <c:showBubbleSize val="0"/>
        </c:dLbls>
        <c:marker val="1"/>
        <c:smooth val="0"/>
        <c:axId val="100288000"/>
        <c:axId val="100289920"/>
      </c:lineChart>
      <c:dateAx>
        <c:axId val="100288000"/>
        <c:scaling>
          <c:orientation val="minMax"/>
        </c:scaling>
        <c:delete val="1"/>
        <c:axPos val="b"/>
        <c:numFmt formatCode="ge" sourceLinked="1"/>
        <c:majorTickMark val="none"/>
        <c:minorTickMark val="none"/>
        <c:tickLblPos val="none"/>
        <c:crossAx val="100289920"/>
        <c:crosses val="autoZero"/>
        <c:auto val="1"/>
        <c:lblOffset val="100"/>
        <c:baseTimeUnit val="years"/>
      </c:dateAx>
      <c:valAx>
        <c:axId val="10028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8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三春町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17738</v>
      </c>
      <c r="AM8" s="64"/>
      <c r="AN8" s="64"/>
      <c r="AO8" s="64"/>
      <c r="AP8" s="64"/>
      <c r="AQ8" s="64"/>
      <c r="AR8" s="64"/>
      <c r="AS8" s="64"/>
      <c r="AT8" s="63">
        <f>データ!S6</f>
        <v>72.760000000000005</v>
      </c>
      <c r="AU8" s="63"/>
      <c r="AV8" s="63"/>
      <c r="AW8" s="63"/>
      <c r="AX8" s="63"/>
      <c r="AY8" s="63"/>
      <c r="AZ8" s="63"/>
      <c r="BA8" s="63"/>
      <c r="BB8" s="63">
        <f>データ!T6</f>
        <v>243.79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63.8</v>
      </c>
      <c r="J10" s="63"/>
      <c r="K10" s="63"/>
      <c r="L10" s="63"/>
      <c r="M10" s="63"/>
      <c r="N10" s="63"/>
      <c r="O10" s="63"/>
      <c r="P10" s="63">
        <f>データ!O6</f>
        <v>19.46</v>
      </c>
      <c r="Q10" s="63"/>
      <c r="R10" s="63"/>
      <c r="S10" s="63"/>
      <c r="T10" s="63"/>
      <c r="U10" s="63"/>
      <c r="V10" s="63"/>
      <c r="W10" s="63">
        <f>データ!P6</f>
        <v>92.91</v>
      </c>
      <c r="X10" s="63"/>
      <c r="Y10" s="63"/>
      <c r="Z10" s="63"/>
      <c r="AA10" s="63"/>
      <c r="AB10" s="63"/>
      <c r="AC10" s="63"/>
      <c r="AD10" s="64">
        <f>データ!Q6</f>
        <v>4806</v>
      </c>
      <c r="AE10" s="64"/>
      <c r="AF10" s="64"/>
      <c r="AG10" s="64"/>
      <c r="AH10" s="64"/>
      <c r="AI10" s="64"/>
      <c r="AJ10" s="64"/>
      <c r="AK10" s="2"/>
      <c r="AL10" s="64">
        <f>データ!U6</f>
        <v>3435</v>
      </c>
      <c r="AM10" s="64"/>
      <c r="AN10" s="64"/>
      <c r="AO10" s="64"/>
      <c r="AP10" s="64"/>
      <c r="AQ10" s="64"/>
      <c r="AR10" s="64"/>
      <c r="AS10" s="64"/>
      <c r="AT10" s="63">
        <f>データ!V6</f>
        <v>1.1599999999999999</v>
      </c>
      <c r="AU10" s="63"/>
      <c r="AV10" s="63"/>
      <c r="AW10" s="63"/>
      <c r="AX10" s="63"/>
      <c r="AY10" s="63"/>
      <c r="AZ10" s="63"/>
      <c r="BA10" s="63"/>
      <c r="BB10" s="63">
        <f>データ!W6</f>
        <v>2961.21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algorithmName="SHA-512" hashValue="O6hfyvFroF0X+l/pVsHSaA1lMFv0vbujQJAGOO16CPOdU/ttGoQs5RwRv+TykkgvMgjVKdVImHjU3JPbfw2J+Q==" saltValue="rPsf+WlDaoJ8YVrlK6Ifpw==" spinCount="100000"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CB1" workbookViewId="0">
      <selection activeCell="CE8" sqref="CE8"/>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75213</v>
      </c>
      <c r="D6" s="31">
        <f t="shared" si="3"/>
        <v>46</v>
      </c>
      <c r="E6" s="31">
        <f t="shared" si="3"/>
        <v>17</v>
      </c>
      <c r="F6" s="31">
        <f t="shared" si="3"/>
        <v>1</v>
      </c>
      <c r="G6" s="31">
        <f t="shared" si="3"/>
        <v>0</v>
      </c>
      <c r="H6" s="31" t="str">
        <f t="shared" si="3"/>
        <v>福島県　三春町</v>
      </c>
      <c r="I6" s="31" t="str">
        <f t="shared" si="3"/>
        <v>法適用</v>
      </c>
      <c r="J6" s="31" t="str">
        <f t="shared" si="3"/>
        <v>下水道事業</v>
      </c>
      <c r="K6" s="31" t="str">
        <f t="shared" si="3"/>
        <v>公共下水道</v>
      </c>
      <c r="L6" s="31" t="str">
        <f t="shared" si="3"/>
        <v>Cc2</v>
      </c>
      <c r="M6" s="32" t="str">
        <f t="shared" si="3"/>
        <v>-</v>
      </c>
      <c r="N6" s="32">
        <f t="shared" si="3"/>
        <v>63.8</v>
      </c>
      <c r="O6" s="32">
        <f t="shared" si="3"/>
        <v>19.46</v>
      </c>
      <c r="P6" s="32">
        <f t="shared" si="3"/>
        <v>92.91</v>
      </c>
      <c r="Q6" s="32">
        <f t="shared" si="3"/>
        <v>4806</v>
      </c>
      <c r="R6" s="32">
        <f t="shared" si="3"/>
        <v>17738</v>
      </c>
      <c r="S6" s="32">
        <f t="shared" si="3"/>
        <v>72.760000000000005</v>
      </c>
      <c r="T6" s="32">
        <f t="shared" si="3"/>
        <v>243.79</v>
      </c>
      <c r="U6" s="32">
        <f t="shared" si="3"/>
        <v>3435</v>
      </c>
      <c r="V6" s="32">
        <f t="shared" si="3"/>
        <v>1.1599999999999999</v>
      </c>
      <c r="W6" s="32">
        <f t="shared" si="3"/>
        <v>2961.21</v>
      </c>
      <c r="X6" s="33">
        <f>IF(X7="",NA(),X7)</f>
        <v>90.08</v>
      </c>
      <c r="Y6" s="33">
        <f t="shared" ref="Y6:AG6" si="4">IF(Y7="",NA(),Y7)</f>
        <v>87.21</v>
      </c>
      <c r="Z6" s="33">
        <f t="shared" si="4"/>
        <v>84.76</v>
      </c>
      <c r="AA6" s="33">
        <f t="shared" si="4"/>
        <v>87.85</v>
      </c>
      <c r="AB6" s="33">
        <f t="shared" si="4"/>
        <v>87.88</v>
      </c>
      <c r="AC6" s="33">
        <f t="shared" si="4"/>
        <v>89.81</v>
      </c>
      <c r="AD6" s="33">
        <f t="shared" si="4"/>
        <v>83.35</v>
      </c>
      <c r="AE6" s="33">
        <f t="shared" si="4"/>
        <v>79.8</v>
      </c>
      <c r="AF6" s="33">
        <f t="shared" si="4"/>
        <v>94.12</v>
      </c>
      <c r="AG6" s="33">
        <f t="shared" si="4"/>
        <v>109.12</v>
      </c>
      <c r="AH6" s="32" t="str">
        <f>IF(AH7="","",IF(AH7="-","【-】","【"&amp;SUBSTITUTE(TEXT(AH7,"#,##0.00"),"-","△")&amp;"】"))</f>
        <v>【108.23】</v>
      </c>
      <c r="AI6" s="33">
        <f>IF(AI7="",NA(),AI7)</f>
        <v>367.53</v>
      </c>
      <c r="AJ6" s="33">
        <f t="shared" ref="AJ6:AR6" si="5">IF(AJ7="",NA(),AJ7)</f>
        <v>373.08</v>
      </c>
      <c r="AK6" s="33">
        <f t="shared" si="5"/>
        <v>388.36</v>
      </c>
      <c r="AL6" s="33">
        <f t="shared" si="5"/>
        <v>462.9</v>
      </c>
      <c r="AM6" s="33">
        <f t="shared" si="5"/>
        <v>488.53</v>
      </c>
      <c r="AN6" s="33">
        <f t="shared" si="5"/>
        <v>244.92</v>
      </c>
      <c r="AO6" s="33">
        <f t="shared" si="5"/>
        <v>343.12</v>
      </c>
      <c r="AP6" s="33">
        <f t="shared" si="5"/>
        <v>637.74</v>
      </c>
      <c r="AQ6" s="33">
        <f t="shared" si="5"/>
        <v>393.94</v>
      </c>
      <c r="AR6" s="33">
        <f t="shared" si="5"/>
        <v>116.49</v>
      </c>
      <c r="AS6" s="32" t="str">
        <f>IF(AS7="","",IF(AS7="-","【-】","【"&amp;SUBSTITUTE(TEXT(AS7,"#,##0.00"),"-","△")&amp;"】"))</f>
        <v>【4.45】</v>
      </c>
      <c r="AT6" s="33">
        <f>IF(AT7="",NA(),AT7)</f>
        <v>971.58</v>
      </c>
      <c r="AU6" s="33">
        <f t="shared" ref="AU6:BC6" si="6">IF(AU7="",NA(),AU7)</f>
        <v>810.85</v>
      </c>
      <c r="AV6" s="33">
        <f t="shared" si="6"/>
        <v>11370.95</v>
      </c>
      <c r="AW6" s="33">
        <f t="shared" si="6"/>
        <v>119.81</v>
      </c>
      <c r="AX6" s="33">
        <f t="shared" si="6"/>
        <v>95.81</v>
      </c>
      <c r="AY6" s="33">
        <f t="shared" si="6"/>
        <v>483.94</v>
      </c>
      <c r="AZ6" s="33">
        <f t="shared" si="6"/>
        <v>400.5</v>
      </c>
      <c r="BA6" s="33">
        <f t="shared" si="6"/>
        <v>298.42</v>
      </c>
      <c r="BB6" s="33">
        <f t="shared" si="6"/>
        <v>63.93</v>
      </c>
      <c r="BC6" s="33">
        <f t="shared" si="6"/>
        <v>44.37</v>
      </c>
      <c r="BD6" s="32" t="str">
        <f>IF(BD7="","",IF(BD7="-","【-】","【"&amp;SUBSTITUTE(TEXT(BD7,"#,##0.00"),"-","△")&amp;"】"))</f>
        <v>【57.41】</v>
      </c>
      <c r="BE6" s="33">
        <f>IF(BE7="",NA(),BE7)</f>
        <v>553.63</v>
      </c>
      <c r="BF6" s="33">
        <f t="shared" ref="BF6:BN6" si="7">IF(BF7="",NA(),BF7)</f>
        <v>485.26</v>
      </c>
      <c r="BG6" s="33">
        <f t="shared" si="7"/>
        <v>428.05</v>
      </c>
      <c r="BH6" s="33">
        <f t="shared" si="7"/>
        <v>393.07</v>
      </c>
      <c r="BI6" s="32">
        <f t="shared" si="7"/>
        <v>0</v>
      </c>
      <c r="BJ6" s="33">
        <f t="shared" si="7"/>
        <v>1749.66</v>
      </c>
      <c r="BK6" s="33">
        <f t="shared" si="7"/>
        <v>1574.53</v>
      </c>
      <c r="BL6" s="33">
        <f t="shared" si="7"/>
        <v>1506.51</v>
      </c>
      <c r="BM6" s="33">
        <f t="shared" si="7"/>
        <v>1315.67</v>
      </c>
      <c r="BN6" s="33">
        <f t="shared" si="7"/>
        <v>1118.56</v>
      </c>
      <c r="BO6" s="32" t="str">
        <f>IF(BO7="","",IF(BO7="-","【-】","【"&amp;SUBSTITUTE(TEXT(BO7,"#,##0.00"),"-","△")&amp;"】"))</f>
        <v>【763.62】</v>
      </c>
      <c r="BP6" s="33">
        <f>IF(BP7="",NA(),BP7)</f>
        <v>119.28</v>
      </c>
      <c r="BQ6" s="33">
        <f t="shared" ref="BQ6:BY6" si="8">IF(BQ7="",NA(),BQ7)</f>
        <v>112.06</v>
      </c>
      <c r="BR6" s="33">
        <f t="shared" si="8"/>
        <v>78.33</v>
      </c>
      <c r="BS6" s="33">
        <f t="shared" si="8"/>
        <v>72.150000000000006</v>
      </c>
      <c r="BT6" s="33">
        <f t="shared" si="8"/>
        <v>124.1</v>
      </c>
      <c r="BU6" s="33">
        <f t="shared" si="8"/>
        <v>54.46</v>
      </c>
      <c r="BV6" s="33">
        <f t="shared" si="8"/>
        <v>57.36</v>
      </c>
      <c r="BW6" s="33">
        <f t="shared" si="8"/>
        <v>57.33</v>
      </c>
      <c r="BX6" s="33">
        <f t="shared" si="8"/>
        <v>60.78</v>
      </c>
      <c r="BY6" s="33">
        <f t="shared" si="8"/>
        <v>72.33</v>
      </c>
      <c r="BZ6" s="32" t="str">
        <f>IF(BZ7="","",IF(BZ7="-","【-】","【"&amp;SUBSTITUTE(TEXT(BZ7,"#,##0.00"),"-","△")&amp;"】"))</f>
        <v>【98.53】</v>
      </c>
      <c r="CA6" s="33">
        <f>IF(CA7="",NA(),CA7)</f>
        <v>200.63</v>
      </c>
      <c r="CB6" s="33">
        <f t="shared" ref="CB6:CJ6" si="9">IF(CB7="",NA(),CB7)</f>
        <v>213.31</v>
      </c>
      <c r="CC6" s="33">
        <f t="shared" si="9"/>
        <v>305.33</v>
      </c>
      <c r="CD6" s="33">
        <f t="shared" si="9"/>
        <v>334.48</v>
      </c>
      <c r="CE6" s="33">
        <f t="shared" si="9"/>
        <v>193.5</v>
      </c>
      <c r="CF6" s="33">
        <f t="shared" si="9"/>
        <v>293.08999999999997</v>
      </c>
      <c r="CG6" s="33">
        <f t="shared" si="9"/>
        <v>279.91000000000003</v>
      </c>
      <c r="CH6" s="33">
        <f t="shared" si="9"/>
        <v>284.52999999999997</v>
      </c>
      <c r="CI6" s="33">
        <f t="shared" si="9"/>
        <v>276.26</v>
      </c>
      <c r="CJ6" s="33">
        <f t="shared" si="9"/>
        <v>215.28</v>
      </c>
      <c r="CK6" s="32" t="str">
        <f>IF(CK7="","",IF(CK7="-","【-】","【"&amp;SUBSTITUTE(TEXT(CK7,"#,##0.00"),"-","△")&amp;"】"))</f>
        <v>【139.70】</v>
      </c>
      <c r="CL6" s="33">
        <f>IF(CL7="",NA(),CL7)</f>
        <v>22.41</v>
      </c>
      <c r="CM6" s="33">
        <f t="shared" ref="CM6:CU6" si="10">IF(CM7="",NA(),CM7)</f>
        <v>21.38</v>
      </c>
      <c r="CN6" s="33">
        <f t="shared" si="10"/>
        <v>21.38</v>
      </c>
      <c r="CO6" s="33">
        <f t="shared" si="10"/>
        <v>23.44</v>
      </c>
      <c r="CP6" s="33">
        <f t="shared" si="10"/>
        <v>31.88</v>
      </c>
      <c r="CQ6" s="33">
        <f t="shared" si="10"/>
        <v>38.950000000000003</v>
      </c>
      <c r="CR6" s="33">
        <f t="shared" si="10"/>
        <v>40.07</v>
      </c>
      <c r="CS6" s="33">
        <f t="shared" si="10"/>
        <v>39.92</v>
      </c>
      <c r="CT6" s="33">
        <f t="shared" si="10"/>
        <v>41.63</v>
      </c>
      <c r="CU6" s="33">
        <f t="shared" si="10"/>
        <v>54.67</v>
      </c>
      <c r="CV6" s="32" t="str">
        <f>IF(CV7="","",IF(CV7="-","【-】","【"&amp;SUBSTITUTE(TEXT(CV7,"#,##0.00"),"-","△")&amp;"】"))</f>
        <v>【60.01】</v>
      </c>
      <c r="CW6" s="33">
        <f>IF(CW7="",NA(),CW7)</f>
        <v>60.46</v>
      </c>
      <c r="CX6" s="33">
        <f t="shared" ref="CX6:DF6" si="11">IF(CX7="",NA(),CX7)</f>
        <v>61.25</v>
      </c>
      <c r="CY6" s="33">
        <f t="shared" si="11"/>
        <v>62.56</v>
      </c>
      <c r="CZ6" s="33">
        <f t="shared" si="11"/>
        <v>63.36</v>
      </c>
      <c r="DA6" s="33">
        <f t="shared" si="11"/>
        <v>64.34</v>
      </c>
      <c r="DB6" s="33">
        <f t="shared" si="11"/>
        <v>65.599999999999994</v>
      </c>
      <c r="DC6" s="33">
        <f t="shared" si="11"/>
        <v>66</v>
      </c>
      <c r="DD6" s="33">
        <f t="shared" si="11"/>
        <v>65.86</v>
      </c>
      <c r="DE6" s="33">
        <f t="shared" si="11"/>
        <v>66.33</v>
      </c>
      <c r="DF6" s="33">
        <f t="shared" si="11"/>
        <v>83.8</v>
      </c>
      <c r="DG6" s="32" t="str">
        <f>IF(DG7="","",IF(DG7="-","【-】","【"&amp;SUBSTITUTE(TEXT(DG7,"#,##0.00"),"-","△")&amp;"】"))</f>
        <v>【94.73】</v>
      </c>
      <c r="DH6" s="33">
        <f>IF(DH7="",NA(),DH7)</f>
        <v>9.14</v>
      </c>
      <c r="DI6" s="33">
        <f t="shared" ref="DI6:DQ6" si="12">IF(DI7="",NA(),DI7)</f>
        <v>10</v>
      </c>
      <c r="DJ6" s="33">
        <f t="shared" si="12"/>
        <v>10.84</v>
      </c>
      <c r="DK6" s="33">
        <f t="shared" si="12"/>
        <v>31.14</v>
      </c>
      <c r="DL6" s="33">
        <f t="shared" si="12"/>
        <v>33.5</v>
      </c>
      <c r="DM6" s="33">
        <f t="shared" si="12"/>
        <v>10.039999999999999</v>
      </c>
      <c r="DN6" s="33">
        <f t="shared" si="12"/>
        <v>12.14</v>
      </c>
      <c r="DO6" s="33">
        <f t="shared" si="12"/>
        <v>9.42</v>
      </c>
      <c r="DP6" s="33">
        <f t="shared" si="12"/>
        <v>28.43</v>
      </c>
      <c r="DQ6" s="33">
        <f t="shared" si="12"/>
        <v>23.95</v>
      </c>
      <c r="DR6" s="32" t="str">
        <f>IF(DR7="","",IF(DR7="-","【-】","【"&amp;SUBSTITUTE(TEXT(DR7,"#,##0.00"),"-","△")&amp;"】"))</f>
        <v>【36.85】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【4.56】</v>
      </c>
      <c r="ED6" s="32">
        <f>IF(ED7="",NA(),ED7)</f>
        <v>0</v>
      </c>
      <c r="EE6" s="32">
        <f t="shared" ref="EE6:EM6" si="14">IF(EE7="",NA(),EE7)</f>
        <v>0</v>
      </c>
      <c r="EF6" s="32">
        <f t="shared" si="14"/>
        <v>0</v>
      </c>
      <c r="EG6" s="32">
        <f t="shared" si="14"/>
        <v>0</v>
      </c>
      <c r="EH6" s="32">
        <f t="shared" si="14"/>
        <v>0</v>
      </c>
      <c r="EI6" s="33">
        <f t="shared" si="14"/>
        <v>0.18</v>
      </c>
      <c r="EJ6" s="33">
        <f t="shared" si="14"/>
        <v>0.18</v>
      </c>
      <c r="EK6" s="33">
        <f t="shared" si="14"/>
        <v>0.19</v>
      </c>
      <c r="EL6" s="33">
        <f t="shared" si="14"/>
        <v>0.16</v>
      </c>
      <c r="EM6" s="33">
        <f t="shared" si="14"/>
        <v>0.11</v>
      </c>
      <c r="EN6" s="32" t="str">
        <f>IF(EN7="","",IF(EN7="-","【-】","【"&amp;SUBSTITUTE(TEXT(EN7,"#,##0.00"),"-","△")&amp;"】"))</f>
        <v>【0.23】</v>
      </c>
    </row>
    <row r="7" spans="1:147" s="34" customFormat="1">
      <c r="A7" s="26"/>
      <c r="B7" s="35">
        <v>2015</v>
      </c>
      <c r="C7" s="35">
        <v>75213</v>
      </c>
      <c r="D7" s="35">
        <v>46</v>
      </c>
      <c r="E7" s="35">
        <v>17</v>
      </c>
      <c r="F7" s="35">
        <v>1</v>
      </c>
      <c r="G7" s="35">
        <v>0</v>
      </c>
      <c r="H7" s="35" t="s">
        <v>96</v>
      </c>
      <c r="I7" s="35" t="s">
        <v>97</v>
      </c>
      <c r="J7" s="35" t="s">
        <v>98</v>
      </c>
      <c r="K7" s="35" t="s">
        <v>99</v>
      </c>
      <c r="L7" s="35" t="s">
        <v>100</v>
      </c>
      <c r="M7" s="36" t="s">
        <v>101</v>
      </c>
      <c r="N7" s="36">
        <v>63.8</v>
      </c>
      <c r="O7" s="36">
        <v>19.46</v>
      </c>
      <c r="P7" s="36">
        <v>92.91</v>
      </c>
      <c r="Q7" s="36">
        <v>4806</v>
      </c>
      <c r="R7" s="36">
        <v>17738</v>
      </c>
      <c r="S7" s="36">
        <v>72.760000000000005</v>
      </c>
      <c r="T7" s="36">
        <v>243.79</v>
      </c>
      <c r="U7" s="36">
        <v>3435</v>
      </c>
      <c r="V7" s="36">
        <v>1.1599999999999999</v>
      </c>
      <c r="W7" s="36">
        <v>2961.21</v>
      </c>
      <c r="X7" s="36">
        <v>90.08</v>
      </c>
      <c r="Y7" s="36">
        <v>87.21</v>
      </c>
      <c r="Z7" s="36">
        <v>84.76</v>
      </c>
      <c r="AA7" s="36">
        <v>87.85</v>
      </c>
      <c r="AB7" s="36">
        <v>87.88</v>
      </c>
      <c r="AC7" s="36">
        <v>89.81</v>
      </c>
      <c r="AD7" s="36">
        <v>83.35</v>
      </c>
      <c r="AE7" s="36">
        <v>79.8</v>
      </c>
      <c r="AF7" s="36">
        <v>94.12</v>
      </c>
      <c r="AG7" s="36">
        <v>109.12</v>
      </c>
      <c r="AH7" s="36">
        <v>108.23</v>
      </c>
      <c r="AI7" s="36">
        <v>367.53</v>
      </c>
      <c r="AJ7" s="36">
        <v>373.08</v>
      </c>
      <c r="AK7" s="36">
        <v>388.36</v>
      </c>
      <c r="AL7" s="36">
        <v>462.9</v>
      </c>
      <c r="AM7" s="36">
        <v>488.53</v>
      </c>
      <c r="AN7" s="36">
        <v>244.92</v>
      </c>
      <c r="AO7" s="36">
        <v>343.12</v>
      </c>
      <c r="AP7" s="36">
        <v>637.74</v>
      </c>
      <c r="AQ7" s="36">
        <v>393.94</v>
      </c>
      <c r="AR7" s="36">
        <v>116.49</v>
      </c>
      <c r="AS7" s="36">
        <v>4.45</v>
      </c>
      <c r="AT7" s="36">
        <v>971.58</v>
      </c>
      <c r="AU7" s="36">
        <v>810.85</v>
      </c>
      <c r="AV7" s="36">
        <v>11370.95</v>
      </c>
      <c r="AW7" s="36">
        <v>119.81</v>
      </c>
      <c r="AX7" s="36">
        <v>95.81</v>
      </c>
      <c r="AY7" s="36">
        <v>483.94</v>
      </c>
      <c r="AZ7" s="36">
        <v>400.5</v>
      </c>
      <c r="BA7" s="36">
        <v>298.42</v>
      </c>
      <c r="BB7" s="36">
        <v>63.93</v>
      </c>
      <c r="BC7" s="36">
        <v>44.37</v>
      </c>
      <c r="BD7" s="36">
        <v>57.41</v>
      </c>
      <c r="BE7" s="36">
        <v>553.63</v>
      </c>
      <c r="BF7" s="36">
        <v>485.26</v>
      </c>
      <c r="BG7" s="36">
        <v>428.05</v>
      </c>
      <c r="BH7" s="36">
        <v>393.07</v>
      </c>
      <c r="BI7" s="36">
        <v>0</v>
      </c>
      <c r="BJ7" s="36">
        <v>1749.66</v>
      </c>
      <c r="BK7" s="36">
        <v>1574.53</v>
      </c>
      <c r="BL7" s="36">
        <v>1506.51</v>
      </c>
      <c r="BM7" s="36">
        <v>1315.67</v>
      </c>
      <c r="BN7" s="36">
        <v>1118.56</v>
      </c>
      <c r="BO7" s="36">
        <v>763.62</v>
      </c>
      <c r="BP7" s="36">
        <v>119.28</v>
      </c>
      <c r="BQ7" s="36">
        <v>112.06</v>
      </c>
      <c r="BR7" s="36">
        <v>78.33</v>
      </c>
      <c r="BS7" s="36">
        <v>72.150000000000006</v>
      </c>
      <c r="BT7" s="36">
        <v>124.1</v>
      </c>
      <c r="BU7" s="36">
        <v>54.46</v>
      </c>
      <c r="BV7" s="36">
        <v>57.36</v>
      </c>
      <c r="BW7" s="36">
        <v>57.33</v>
      </c>
      <c r="BX7" s="36">
        <v>60.78</v>
      </c>
      <c r="BY7" s="36">
        <v>72.33</v>
      </c>
      <c r="BZ7" s="36">
        <v>98.53</v>
      </c>
      <c r="CA7" s="36">
        <v>200.63</v>
      </c>
      <c r="CB7" s="36">
        <v>213.31</v>
      </c>
      <c r="CC7" s="36">
        <v>305.33</v>
      </c>
      <c r="CD7" s="36">
        <v>334.48</v>
      </c>
      <c r="CE7" s="36">
        <v>193.5</v>
      </c>
      <c r="CF7" s="36">
        <v>293.08999999999997</v>
      </c>
      <c r="CG7" s="36">
        <v>279.91000000000003</v>
      </c>
      <c r="CH7" s="36">
        <v>284.52999999999997</v>
      </c>
      <c r="CI7" s="36">
        <v>276.26</v>
      </c>
      <c r="CJ7" s="36">
        <v>215.28</v>
      </c>
      <c r="CK7" s="36">
        <v>139.69999999999999</v>
      </c>
      <c r="CL7" s="36">
        <v>22.41</v>
      </c>
      <c r="CM7" s="36">
        <v>21.38</v>
      </c>
      <c r="CN7" s="36">
        <v>21.38</v>
      </c>
      <c r="CO7" s="36">
        <v>23.44</v>
      </c>
      <c r="CP7" s="36">
        <v>31.88</v>
      </c>
      <c r="CQ7" s="36">
        <v>38.950000000000003</v>
      </c>
      <c r="CR7" s="36">
        <v>40.07</v>
      </c>
      <c r="CS7" s="36">
        <v>39.92</v>
      </c>
      <c r="CT7" s="36">
        <v>41.63</v>
      </c>
      <c r="CU7" s="36">
        <v>54.67</v>
      </c>
      <c r="CV7" s="36">
        <v>60.01</v>
      </c>
      <c r="CW7" s="36">
        <v>60.46</v>
      </c>
      <c r="CX7" s="36">
        <v>61.25</v>
      </c>
      <c r="CY7" s="36">
        <v>62.56</v>
      </c>
      <c r="CZ7" s="36">
        <v>63.36</v>
      </c>
      <c r="DA7" s="36">
        <v>64.34</v>
      </c>
      <c r="DB7" s="36">
        <v>65.599999999999994</v>
      </c>
      <c r="DC7" s="36">
        <v>66</v>
      </c>
      <c r="DD7" s="36">
        <v>65.86</v>
      </c>
      <c r="DE7" s="36">
        <v>66.33</v>
      </c>
      <c r="DF7" s="36">
        <v>83.8</v>
      </c>
      <c r="DG7" s="36">
        <v>94.73</v>
      </c>
      <c r="DH7" s="36">
        <v>9.14</v>
      </c>
      <c r="DI7" s="36">
        <v>10</v>
      </c>
      <c r="DJ7" s="36">
        <v>10.84</v>
      </c>
      <c r="DK7" s="36">
        <v>31.14</v>
      </c>
      <c r="DL7" s="36">
        <v>33.5</v>
      </c>
      <c r="DM7" s="36">
        <v>10.039999999999999</v>
      </c>
      <c r="DN7" s="36">
        <v>12.14</v>
      </c>
      <c r="DO7" s="36">
        <v>9.42</v>
      </c>
      <c r="DP7" s="36">
        <v>28.43</v>
      </c>
      <c r="DQ7" s="36">
        <v>23.95</v>
      </c>
      <c r="DR7" s="36">
        <v>36.85</v>
      </c>
      <c r="DS7" s="36">
        <v>0</v>
      </c>
      <c r="DT7" s="36">
        <v>0</v>
      </c>
      <c r="DU7" s="36">
        <v>0</v>
      </c>
      <c r="DV7" s="36">
        <v>0</v>
      </c>
      <c r="DW7" s="36">
        <v>0</v>
      </c>
      <c r="DX7" s="36">
        <v>0</v>
      </c>
      <c r="DY7" s="36">
        <v>0</v>
      </c>
      <c r="DZ7" s="36">
        <v>0</v>
      </c>
      <c r="EA7" s="36">
        <v>0</v>
      </c>
      <c r="EB7" s="36">
        <v>0</v>
      </c>
      <c r="EC7" s="36">
        <v>4.5599999999999996</v>
      </c>
      <c r="ED7" s="36">
        <v>0</v>
      </c>
      <c r="EE7" s="36">
        <v>0</v>
      </c>
      <c r="EF7" s="36">
        <v>0</v>
      </c>
      <c r="EG7" s="36">
        <v>0</v>
      </c>
      <c r="EH7" s="36">
        <v>0</v>
      </c>
      <c r="EI7" s="36">
        <v>0.18</v>
      </c>
      <c r="EJ7" s="36">
        <v>0.18</v>
      </c>
      <c r="EK7" s="36">
        <v>0.19</v>
      </c>
      <c r="EL7" s="36">
        <v>0.16</v>
      </c>
      <c r="EM7" s="36">
        <v>0.11</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禎一</cp:lastModifiedBy>
  <cp:lastPrinted>2017-02-20T08:04:15Z</cp:lastPrinted>
  <dcterms:created xsi:type="dcterms:W3CDTF">2017-02-08T02:34:30Z</dcterms:created>
  <dcterms:modified xsi:type="dcterms:W3CDTF">2017-02-20T08:04:41Z</dcterms:modified>
  <cp:category/>
</cp:coreProperties>
</file>