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Password="8649" lockStructure="1"/>
  <bookViews>
    <workbookView xWindow="11895" yWindow="0" windowWidth="12090" windowHeight="10050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AL8" i="4" s="1"/>
  <c r="Q6" i="5"/>
  <c r="P6" i="5"/>
  <c r="W10" i="4" s="1"/>
  <c r="O6" i="5"/>
  <c r="P10" i="4" s="1"/>
  <c r="N6" i="5"/>
  <c r="I10" i="4" s="1"/>
  <c r="M6" i="5"/>
  <c r="L6" i="5"/>
  <c r="K6" i="5"/>
  <c r="P8" i="4" s="1"/>
  <c r="J6" i="5"/>
  <c r="I8" i="4" s="1"/>
  <c r="I6" i="5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B10" i="4"/>
  <c r="W8" i="4"/>
  <c r="B8" i="4"/>
  <c r="D10" i="5" l="1"/>
  <c r="C10" i="5"/>
  <c r="E10" i="5"/>
  <c r="B10" i="5"/>
</calcChain>
</file>

<file path=xl/sharedStrings.xml><?xml version="1.0" encoding="utf-8"?>
<sst xmlns="http://schemas.openxmlformats.org/spreadsheetml/2006/main" count="221" uniqueCount="110">
  <si>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</si>
  <si>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</si>
  <si>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</si>
  <si>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</si>
  <si>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</si>
  <si>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</si>
  <si>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</si>
  <si>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</si>
  <si>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</si>
  <si>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</si>
  <si>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</si>
  <si>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</si>
  <si>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</si>
  <si>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</si>
  <si>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</si>
  <si>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</si>
  <si>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</si>
  <si>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</si>
  <si>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</si>
  <si>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</si>
  <si>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</si>
  <si>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</si>
  <si>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</si>
  <si>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</si>
  <si>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</si>
  <si>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</si>
  <si>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</si>
  <si>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</si>
  <si>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</si>
  <si>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</si>
  <si>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</si>
  <si>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</si>
  <si>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</si>
  <si>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</si>
  <si>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</si>
  <si>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</si>
  <si>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</si>
  <si>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</si>
  <si>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</si>
  <si>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</si>
  <si>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</si>
  <si>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</si>
  <si>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</si>
  <si>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</si>
  <si>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</si>
  <si>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</si>
  <si>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</si>
  <si>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</si>
  <si>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</si>
  <si>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</si>
  <si>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</si>
  <si>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</si>
  <si>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</si>
  <si>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</si>
  <si>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</si>
  <si>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</si>
  <si>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</si>
  <si>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</si>
  <si>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</si>
  <si>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</si>
  <si>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</si>
  <si>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</si>
  <si>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</si>
  <si>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</si>
  <si>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</si>
  <si>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</si>
  <si>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</si>
  <si>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</si>
  <si>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</si>
  <si>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</si>
  <si>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</si>
  <si>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</si>
  <si>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</si>
  <si>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</si>
  <si>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</si>
  <si>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</si>
  <si>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</si>
  <si>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</si>
  <si>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</si>
  <si>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</si>
  <si>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</si>
  <si>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</si>
  <si>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</si>
  <si>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</si>
  <si>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</si>
  <si>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</si>
  <si>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</si>
  <si>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</si>
  <si>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</si>
  <si>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</si>
  <si>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</si>
  <si>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</si>
  <si>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</si>
  <si>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</si>
  <si>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</si>
  <si>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福島県　南会津町</t>
  </si>
  <si>
    <t>法非適用</t>
  </si>
  <si>
    <t>下水道事業</t>
  </si>
  <si>
    <t>公共下水道</t>
  </si>
  <si>
    <t>Cc2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</si>
  <si>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</si>
  <si>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</si>
  <si>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</si>
  <si>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</si>
  <si>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</si>
  <si>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</si>
  <si>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</si>
  <si>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・収益的収支比率は100%を超えており、健全な経営がなされているようにみえるが、施設利用率が低いことと、水洗化率が類似団体に比べ低いことから、施設利用率と水洗化率を向上させることにより、健全性・効率性があがると考えられる。
・汚水処理原価は類似団体に比べ低く、比較的低コストで運営ができている。</t>
    <phoneticPr fontId="4"/>
  </si>
  <si>
    <t>・供用開始から18年目であり、管渠の老朽化はみられない。今後は中長期的な計画により定期的な点検・調査を実施していく必要がある。</t>
    <phoneticPr fontId="4"/>
  </si>
  <si>
    <t>・比較的健全な経営ができていると考えられるが、今後は施設の老朽化に伴う更新事業等を考慮し、経常的な経費の削減に向けた取り組みが必要である。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</si>
</sst>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;&quot;-&quot;">
                  <c:v>2.14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488128"/>
        <c:axId val="354900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0.18</c:v>
                </c:pt>
                <c:pt idx="1">
                  <c:v>0.18</c:v>
                </c:pt>
                <c:pt idx="2">
                  <c:v>7.0000000000000007E-2</c:v>
                </c:pt>
                <c:pt idx="3">
                  <c:v>0.04</c:v>
                </c:pt>
                <c:pt idx="4">
                  <c:v>0.11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88128"/>
        <c:axId val="35490048"/>
      </c:lineChart>
      <c:dateAx>
        <c:axId val="354881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490048"/>
        <c:crosses val="autoZero"/>
        <c:auto val="1"/>
        <c:lblOffset val="100"/>
        <c:baseTimeUnit val="years"/>
      </c:dateAx>
      <c:valAx>
        <c:axId val="354900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4881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50.43</c:v>
                </c:pt>
                <c:pt idx="1">
                  <c:v>51.21</c:v>
                </c:pt>
                <c:pt idx="2">
                  <c:v>52.14</c:v>
                </c:pt>
                <c:pt idx="3">
                  <c:v>51.71</c:v>
                </c:pt>
                <c:pt idx="4">
                  <c:v>54.43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992448"/>
        <c:axId val="499943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38.950000000000003</c:v>
                </c:pt>
                <c:pt idx="1">
                  <c:v>40.07</c:v>
                </c:pt>
                <c:pt idx="2">
                  <c:v>55.81</c:v>
                </c:pt>
                <c:pt idx="3">
                  <c:v>54.44</c:v>
                </c:pt>
                <c:pt idx="4">
                  <c:v>54.67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92448"/>
        <c:axId val="49994368"/>
      </c:lineChart>
      <c:dateAx>
        <c:axId val="499924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9994368"/>
        <c:crosses val="autoZero"/>
        <c:auto val="1"/>
        <c:lblOffset val="100"/>
        <c:baseTimeUnit val="years"/>
      </c:dateAx>
      <c:valAx>
        <c:axId val="499943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99924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71.42</c:v>
                </c:pt>
                <c:pt idx="1">
                  <c:v>71.540000000000006</c:v>
                </c:pt>
                <c:pt idx="2">
                  <c:v>71.92</c:v>
                </c:pt>
                <c:pt idx="3">
                  <c:v>72.459999999999994</c:v>
                </c:pt>
                <c:pt idx="4">
                  <c:v>72.62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90368"/>
        <c:axId val="500922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65.599999999999994</c:v>
                </c:pt>
                <c:pt idx="1">
                  <c:v>66</c:v>
                </c:pt>
                <c:pt idx="2">
                  <c:v>84.41</c:v>
                </c:pt>
                <c:pt idx="3">
                  <c:v>84.2</c:v>
                </c:pt>
                <c:pt idx="4">
                  <c:v>83.8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90368"/>
        <c:axId val="50092288"/>
      </c:lineChart>
      <c:dateAx>
        <c:axId val="500903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0092288"/>
        <c:crosses val="autoZero"/>
        <c:auto val="1"/>
        <c:lblOffset val="100"/>
        <c:baseTimeUnit val="years"/>
      </c:dateAx>
      <c:valAx>
        <c:axId val="500922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00903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106.16</c:v>
                </c:pt>
                <c:pt idx="1">
                  <c:v>111.03</c:v>
                </c:pt>
                <c:pt idx="2">
                  <c:v>109.35</c:v>
                </c:pt>
                <c:pt idx="3">
                  <c:v>108.57</c:v>
                </c:pt>
                <c:pt idx="4">
                  <c:v>104.15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416"/>
        <c:axId val="355183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16416"/>
        <c:axId val="35518336"/>
      </c:lineChart>
      <c:dateAx>
        <c:axId val="355164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518336"/>
        <c:crosses val="autoZero"/>
        <c:auto val="1"/>
        <c:lblOffset val="100"/>
        <c:baseTimeUnit val="years"/>
      </c:dateAx>
      <c:valAx>
        <c:axId val="355183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5164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28064"/>
        <c:axId val="355343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8064"/>
        <c:axId val="35534336"/>
      </c:lineChart>
      <c:dateAx>
        <c:axId val="35528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534336"/>
        <c:crosses val="autoZero"/>
        <c:auto val="1"/>
        <c:lblOffset val="100"/>
        <c:baseTimeUnit val="years"/>
      </c:dateAx>
      <c:valAx>
        <c:axId val="355343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5280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44064"/>
        <c:axId val="35554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44064"/>
        <c:axId val="35554432"/>
      </c:lineChart>
      <c:dateAx>
        <c:axId val="35544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554432"/>
        <c:crosses val="autoZero"/>
        <c:auto val="1"/>
        <c:lblOffset val="100"/>
        <c:baseTimeUnit val="years"/>
      </c:dateAx>
      <c:valAx>
        <c:axId val="35554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5440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72352"/>
        <c:axId val="355745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72352"/>
        <c:axId val="35574528"/>
      </c:lineChart>
      <c:dateAx>
        <c:axId val="355723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574528"/>
        <c:crosses val="autoZero"/>
        <c:auto val="1"/>
        <c:lblOffset val="100"/>
        <c:baseTimeUnit val="years"/>
      </c:dateAx>
      <c:valAx>
        <c:axId val="355745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5723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006144"/>
        <c:axId val="36024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06144"/>
        <c:axId val="36024704"/>
      </c:lineChart>
      <c:dateAx>
        <c:axId val="36006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6024704"/>
        <c:crosses val="autoZero"/>
        <c:auto val="1"/>
        <c:lblOffset val="100"/>
        <c:baseTimeUnit val="years"/>
      </c:dateAx>
      <c:valAx>
        <c:axId val="36024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00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357.89</c:v>
                </c:pt>
                <c:pt idx="1">
                  <c:v>325.88</c:v>
                </c:pt>
                <c:pt idx="2">
                  <c:v>233.29</c:v>
                </c:pt>
                <c:pt idx="3">
                  <c:v>4.93</c:v>
                </c:pt>
                <c:pt idx="4">
                  <c:v>34.229999999999997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439936"/>
        <c:axId val="364544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1749.66</c:v>
                </c:pt>
                <c:pt idx="1">
                  <c:v>1574.53</c:v>
                </c:pt>
                <c:pt idx="2">
                  <c:v>1209.95</c:v>
                </c:pt>
                <c:pt idx="3">
                  <c:v>1136.5</c:v>
                </c:pt>
                <c:pt idx="4">
                  <c:v>1118.56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39936"/>
        <c:axId val="36454400"/>
      </c:lineChart>
      <c:dateAx>
        <c:axId val="36439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6454400"/>
        <c:crosses val="autoZero"/>
        <c:auto val="1"/>
        <c:lblOffset val="100"/>
        <c:baseTimeUnit val="years"/>
      </c:dateAx>
      <c:valAx>
        <c:axId val="364544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4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111.34</c:v>
                </c:pt>
                <c:pt idx="1">
                  <c:v>123.64</c:v>
                </c:pt>
                <c:pt idx="2">
                  <c:v>117.77</c:v>
                </c:pt>
                <c:pt idx="3">
                  <c:v>126.42</c:v>
                </c:pt>
                <c:pt idx="4">
                  <c:v>111.73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521472"/>
        <c:axId val="365233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54.46</c:v>
                </c:pt>
                <c:pt idx="1">
                  <c:v>57.36</c:v>
                </c:pt>
                <c:pt idx="2">
                  <c:v>69.48</c:v>
                </c:pt>
                <c:pt idx="3">
                  <c:v>71.650000000000006</c:v>
                </c:pt>
                <c:pt idx="4">
                  <c:v>72.33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521472"/>
        <c:axId val="36523392"/>
      </c:lineChart>
      <c:dateAx>
        <c:axId val="365214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6523392"/>
        <c:crosses val="autoZero"/>
        <c:auto val="1"/>
        <c:lblOffset val="100"/>
        <c:baseTimeUnit val="years"/>
      </c:dateAx>
      <c:valAx>
        <c:axId val="365233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5214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185</c:v>
                </c:pt>
                <c:pt idx="1">
                  <c:v>161.91999999999999</c:v>
                </c:pt>
                <c:pt idx="2">
                  <c:v>174.44</c:v>
                </c:pt>
                <c:pt idx="3">
                  <c:v>163.49</c:v>
                </c:pt>
                <c:pt idx="4">
                  <c:v>183.7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943680"/>
        <c:axId val="499456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293.08999999999997</c:v>
                </c:pt>
                <c:pt idx="1">
                  <c:v>279.91000000000003</c:v>
                </c:pt>
                <c:pt idx="2">
                  <c:v>220.67</c:v>
                </c:pt>
                <c:pt idx="3">
                  <c:v>217.82</c:v>
                </c:pt>
                <c:pt idx="4">
                  <c:v>215.28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43680"/>
        <c:axId val="49945600"/>
      </c:lineChart>
      <c:dateAx>
        <c:axId val="499436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9945600"/>
        <c:crosses val="autoZero"/>
        <c:auto val="1"/>
        <c:lblOffset val="100"/>
        <c:baseTimeUnit val="years"/>
      </c:dateAx>
      <c:valAx>
        <c:axId val="499456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99436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【763.62】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【94.73】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【60.01】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【139.70】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【98.53】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W3" zoomScaleNormal="100" workbookViewId="0">
      <selection activeCell="BL83" sqref="BL83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福島県　南会津町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公共下水道</v>
      </c>
      <c r="Q8" s="70"/>
      <c r="R8" s="70"/>
      <c r="S8" s="70"/>
      <c r="T8" s="70"/>
      <c r="U8" s="70"/>
      <c r="V8" s="70"/>
      <c r="W8" s="70" t="str">
        <f>データ!L6</f>
        <v>Cc2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16858</v>
      </c>
      <c r="AM8" s="64"/>
      <c r="AN8" s="64"/>
      <c r="AO8" s="64"/>
      <c r="AP8" s="64"/>
      <c r="AQ8" s="64"/>
      <c r="AR8" s="64"/>
      <c r="AS8" s="64"/>
      <c r="AT8" s="63">
        <f>データ!S6</f>
        <v>886.47</v>
      </c>
      <c r="AU8" s="63"/>
      <c r="AV8" s="63"/>
      <c r="AW8" s="63"/>
      <c r="AX8" s="63"/>
      <c r="AY8" s="63"/>
      <c r="AZ8" s="63"/>
      <c r="BA8" s="63"/>
      <c r="BB8" s="63">
        <f>データ!T6</f>
        <v>19.02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23.44</v>
      </c>
      <c r="Q10" s="63"/>
      <c r="R10" s="63"/>
      <c r="S10" s="63"/>
      <c r="T10" s="63"/>
      <c r="U10" s="63"/>
      <c r="V10" s="63"/>
      <c r="W10" s="63">
        <f>データ!P6</f>
        <v>92.76</v>
      </c>
      <c r="X10" s="63"/>
      <c r="Y10" s="63"/>
      <c r="Z10" s="63"/>
      <c r="AA10" s="63"/>
      <c r="AB10" s="63"/>
      <c r="AC10" s="63"/>
      <c r="AD10" s="64">
        <f>データ!Q6</f>
        <v>3670</v>
      </c>
      <c r="AE10" s="64"/>
      <c r="AF10" s="64"/>
      <c r="AG10" s="64"/>
      <c r="AH10" s="64"/>
      <c r="AI10" s="64"/>
      <c r="AJ10" s="64"/>
      <c r="AK10" s="2"/>
      <c r="AL10" s="64">
        <f>データ!U6</f>
        <v>3901</v>
      </c>
      <c r="AM10" s="64"/>
      <c r="AN10" s="64"/>
      <c r="AO10" s="64"/>
      <c r="AP10" s="64"/>
      <c r="AQ10" s="64"/>
      <c r="AR10" s="64"/>
      <c r="AS10" s="64"/>
      <c r="AT10" s="63">
        <f>データ!V6</f>
        <v>1.43</v>
      </c>
      <c r="AU10" s="63"/>
      <c r="AV10" s="63"/>
      <c r="AW10" s="63"/>
      <c r="AX10" s="63"/>
      <c r="AY10" s="63"/>
      <c r="AZ10" s="63"/>
      <c r="BA10" s="63"/>
      <c r="BB10" s="63">
        <f>データ!W6</f>
        <v>2727.97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107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108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109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35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53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54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55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56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57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58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59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60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61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62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63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64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65</v>
      </c>
      <c r="B5" s="29"/>
      <c r="C5" s="29"/>
      <c r="D5" s="29"/>
      <c r="E5" s="29"/>
      <c r="F5" s="29"/>
      <c r="G5" s="29"/>
      <c r="H5" s="30" t="s">
        <v>66</v>
      </c>
      <c r="I5" s="30" t="s">
        <v>67</v>
      </c>
      <c r="J5" s="30" t="s">
        <v>68</v>
      </c>
      <c r="K5" s="30" t="s">
        <v>69</v>
      </c>
      <c r="L5" s="30" t="s">
        <v>70</v>
      </c>
      <c r="M5" s="30" t="s">
        <v>71</v>
      </c>
      <c r="N5" s="30" t="s">
        <v>72</v>
      </c>
      <c r="O5" s="30" t="s">
        <v>73</v>
      </c>
      <c r="P5" s="30" t="s">
        <v>74</v>
      </c>
      <c r="Q5" s="30" t="s">
        <v>75</v>
      </c>
      <c r="R5" s="30" t="s">
        <v>76</v>
      </c>
      <c r="S5" s="30" t="s">
        <v>77</v>
      </c>
      <c r="T5" s="30" t="s">
        <v>78</v>
      </c>
      <c r="U5" s="30" t="s">
        <v>79</v>
      </c>
      <c r="V5" s="30" t="s">
        <v>80</v>
      </c>
      <c r="W5" s="30" t="s">
        <v>81</v>
      </c>
      <c r="X5" s="30" t="s">
        <v>82</v>
      </c>
      <c r="Y5" s="30" t="s">
        <v>83</v>
      </c>
      <c r="Z5" s="30" t="s">
        <v>84</v>
      </c>
      <c r="AA5" s="30" t="s">
        <v>85</v>
      </c>
      <c r="AB5" s="30" t="s">
        <v>86</v>
      </c>
      <c r="AC5" s="30" t="s">
        <v>87</v>
      </c>
      <c r="AD5" s="30" t="s">
        <v>88</v>
      </c>
      <c r="AE5" s="30" t="s">
        <v>89</v>
      </c>
      <c r="AF5" s="30" t="s">
        <v>90</v>
      </c>
      <c r="AG5" s="30" t="s">
        <v>91</v>
      </c>
      <c r="AH5" s="30" t="s">
        <v>92</v>
      </c>
      <c r="AI5" s="30" t="s">
        <v>82</v>
      </c>
      <c r="AJ5" s="30" t="s">
        <v>83</v>
      </c>
      <c r="AK5" s="30" t="s">
        <v>84</v>
      </c>
      <c r="AL5" s="30" t="s">
        <v>85</v>
      </c>
      <c r="AM5" s="30" t="s">
        <v>86</v>
      </c>
      <c r="AN5" s="30" t="s">
        <v>87</v>
      </c>
      <c r="AO5" s="30" t="s">
        <v>88</v>
      </c>
      <c r="AP5" s="30" t="s">
        <v>89</v>
      </c>
      <c r="AQ5" s="30" t="s">
        <v>90</v>
      </c>
      <c r="AR5" s="30" t="s">
        <v>91</v>
      </c>
      <c r="AS5" s="30" t="s">
        <v>93</v>
      </c>
      <c r="AT5" s="30" t="s">
        <v>82</v>
      </c>
      <c r="AU5" s="30" t="s">
        <v>83</v>
      </c>
      <c r="AV5" s="30" t="s">
        <v>84</v>
      </c>
      <c r="AW5" s="30" t="s">
        <v>85</v>
      </c>
      <c r="AX5" s="30" t="s">
        <v>86</v>
      </c>
      <c r="AY5" s="30" t="s">
        <v>87</v>
      </c>
      <c r="AZ5" s="30" t="s">
        <v>88</v>
      </c>
      <c r="BA5" s="30" t="s">
        <v>89</v>
      </c>
      <c r="BB5" s="30" t="s">
        <v>90</v>
      </c>
      <c r="BC5" s="30" t="s">
        <v>91</v>
      </c>
      <c r="BD5" s="30" t="s">
        <v>93</v>
      </c>
      <c r="BE5" s="30" t="s">
        <v>82</v>
      </c>
      <c r="BF5" s="30" t="s">
        <v>83</v>
      </c>
      <c r="BG5" s="30" t="s">
        <v>84</v>
      </c>
      <c r="BH5" s="30" t="s">
        <v>85</v>
      </c>
      <c r="BI5" s="30" t="s">
        <v>86</v>
      </c>
      <c r="BJ5" s="30" t="s">
        <v>87</v>
      </c>
      <c r="BK5" s="30" t="s">
        <v>88</v>
      </c>
      <c r="BL5" s="30" t="s">
        <v>89</v>
      </c>
      <c r="BM5" s="30" t="s">
        <v>90</v>
      </c>
      <c r="BN5" s="30" t="s">
        <v>91</v>
      </c>
      <c r="BO5" s="30" t="s">
        <v>93</v>
      </c>
      <c r="BP5" s="30" t="s">
        <v>82</v>
      </c>
      <c r="BQ5" s="30" t="s">
        <v>83</v>
      </c>
      <c r="BR5" s="30" t="s">
        <v>84</v>
      </c>
      <c r="BS5" s="30" t="s">
        <v>85</v>
      </c>
      <c r="BT5" s="30" t="s">
        <v>86</v>
      </c>
      <c r="BU5" s="30" t="s">
        <v>87</v>
      </c>
      <c r="BV5" s="30" t="s">
        <v>88</v>
      </c>
      <c r="BW5" s="30" t="s">
        <v>89</v>
      </c>
      <c r="BX5" s="30" t="s">
        <v>90</v>
      </c>
      <c r="BY5" s="30" t="s">
        <v>91</v>
      </c>
      <c r="BZ5" s="30" t="s">
        <v>93</v>
      </c>
      <c r="CA5" s="30" t="s">
        <v>82</v>
      </c>
      <c r="CB5" s="30" t="s">
        <v>83</v>
      </c>
      <c r="CC5" s="30" t="s">
        <v>84</v>
      </c>
      <c r="CD5" s="30" t="s">
        <v>85</v>
      </c>
      <c r="CE5" s="30" t="s">
        <v>86</v>
      </c>
      <c r="CF5" s="30" t="s">
        <v>87</v>
      </c>
      <c r="CG5" s="30" t="s">
        <v>88</v>
      </c>
      <c r="CH5" s="30" t="s">
        <v>89</v>
      </c>
      <c r="CI5" s="30" t="s">
        <v>90</v>
      </c>
      <c r="CJ5" s="30" t="s">
        <v>91</v>
      </c>
      <c r="CK5" s="30" t="s">
        <v>93</v>
      </c>
      <c r="CL5" s="30" t="s">
        <v>82</v>
      </c>
      <c r="CM5" s="30" t="s">
        <v>83</v>
      </c>
      <c r="CN5" s="30" t="s">
        <v>84</v>
      </c>
      <c r="CO5" s="30" t="s">
        <v>85</v>
      </c>
      <c r="CP5" s="30" t="s">
        <v>86</v>
      </c>
      <c r="CQ5" s="30" t="s">
        <v>87</v>
      </c>
      <c r="CR5" s="30" t="s">
        <v>88</v>
      </c>
      <c r="CS5" s="30" t="s">
        <v>89</v>
      </c>
      <c r="CT5" s="30" t="s">
        <v>90</v>
      </c>
      <c r="CU5" s="30" t="s">
        <v>91</v>
      </c>
      <c r="CV5" s="30" t="s">
        <v>93</v>
      </c>
      <c r="CW5" s="30" t="s">
        <v>82</v>
      </c>
      <c r="CX5" s="30" t="s">
        <v>83</v>
      </c>
      <c r="CY5" s="30" t="s">
        <v>84</v>
      </c>
      <c r="CZ5" s="30" t="s">
        <v>85</v>
      </c>
      <c r="DA5" s="30" t="s">
        <v>86</v>
      </c>
      <c r="DB5" s="30" t="s">
        <v>87</v>
      </c>
      <c r="DC5" s="30" t="s">
        <v>88</v>
      </c>
      <c r="DD5" s="30" t="s">
        <v>89</v>
      </c>
      <c r="DE5" s="30" t="s">
        <v>90</v>
      </c>
      <c r="DF5" s="30" t="s">
        <v>91</v>
      </c>
      <c r="DG5" s="30" t="s">
        <v>93</v>
      </c>
      <c r="DH5" s="30" t="s">
        <v>82</v>
      </c>
      <c r="DI5" s="30" t="s">
        <v>83</v>
      </c>
      <c r="DJ5" s="30" t="s">
        <v>84</v>
      </c>
      <c r="DK5" s="30" t="s">
        <v>85</v>
      </c>
      <c r="DL5" s="30" t="s">
        <v>86</v>
      </c>
      <c r="DM5" s="30" t="s">
        <v>87</v>
      </c>
      <c r="DN5" s="30" t="s">
        <v>88</v>
      </c>
      <c r="DO5" s="30" t="s">
        <v>89</v>
      </c>
      <c r="DP5" s="30" t="s">
        <v>90</v>
      </c>
      <c r="DQ5" s="30" t="s">
        <v>91</v>
      </c>
      <c r="DR5" s="30" t="s">
        <v>93</v>
      </c>
      <c r="DS5" s="30" t="s">
        <v>82</v>
      </c>
      <c r="DT5" s="30" t="s">
        <v>83</v>
      </c>
      <c r="DU5" s="30" t="s">
        <v>84</v>
      </c>
      <c r="DV5" s="30" t="s">
        <v>85</v>
      </c>
      <c r="DW5" s="30" t="s">
        <v>86</v>
      </c>
      <c r="DX5" s="30" t="s">
        <v>87</v>
      </c>
      <c r="DY5" s="30" t="s">
        <v>88</v>
      </c>
      <c r="DZ5" s="30" t="s">
        <v>89</v>
      </c>
      <c r="EA5" s="30" t="s">
        <v>90</v>
      </c>
      <c r="EB5" s="30" t="s">
        <v>91</v>
      </c>
      <c r="EC5" s="30" t="s">
        <v>93</v>
      </c>
      <c r="ED5" s="30" t="s">
        <v>82</v>
      </c>
      <c r="EE5" s="30" t="s">
        <v>83</v>
      </c>
      <c r="EF5" s="30" t="s">
        <v>84</v>
      </c>
      <c r="EG5" s="30" t="s">
        <v>85</v>
      </c>
      <c r="EH5" s="30" t="s">
        <v>86</v>
      </c>
      <c r="EI5" s="30" t="s">
        <v>87</v>
      </c>
      <c r="EJ5" s="30" t="s">
        <v>88</v>
      </c>
      <c r="EK5" s="30" t="s">
        <v>89</v>
      </c>
      <c r="EL5" s="30" t="s">
        <v>90</v>
      </c>
      <c r="EM5" s="30" t="s">
        <v>91</v>
      </c>
      <c r="EN5" s="30" t="s">
        <v>93</v>
      </c>
    </row>
    <row r="6" spans="1:144" s="34" customFormat="1">
      <c r="A6" s="26" t="s">
        <v>94</v>
      </c>
      <c r="B6" s="31">
        <f>B7</f>
        <v>2015</v>
      </c>
      <c r="C6" s="31">
        <f t="shared" ref="C6:W6" si="3">C7</f>
        <v>73687</v>
      </c>
      <c r="D6" s="31">
        <f t="shared" si="3"/>
        <v>47</v>
      </c>
      <c r="E6" s="31">
        <f t="shared" si="3"/>
        <v>17</v>
      </c>
      <c r="F6" s="31">
        <f t="shared" si="3"/>
        <v>1</v>
      </c>
      <c r="G6" s="31">
        <f t="shared" si="3"/>
        <v>0</v>
      </c>
      <c r="H6" s="31" t="str">
        <f t="shared" si="3"/>
        <v>福島県　南会津町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公共下水道</v>
      </c>
      <c r="L6" s="31" t="str">
        <f t="shared" si="3"/>
        <v>Cc2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23.44</v>
      </c>
      <c r="P6" s="32">
        <f t="shared" si="3"/>
        <v>92.76</v>
      </c>
      <c r="Q6" s="32">
        <f t="shared" si="3"/>
        <v>3670</v>
      </c>
      <c r="R6" s="32">
        <f t="shared" si="3"/>
        <v>16858</v>
      </c>
      <c r="S6" s="32">
        <f t="shared" si="3"/>
        <v>886.47</v>
      </c>
      <c r="T6" s="32">
        <f t="shared" si="3"/>
        <v>19.02</v>
      </c>
      <c r="U6" s="32">
        <f t="shared" si="3"/>
        <v>3901</v>
      </c>
      <c r="V6" s="32">
        <f t="shared" si="3"/>
        <v>1.43</v>
      </c>
      <c r="W6" s="32">
        <f t="shared" si="3"/>
        <v>2727.97</v>
      </c>
      <c r="X6" s="33">
        <f>IF(X7="",NA(),X7)</f>
        <v>106.16</v>
      </c>
      <c r="Y6" s="33">
        <f t="shared" ref="Y6:AG6" si="4">IF(Y7="",NA(),Y7)</f>
        <v>111.03</v>
      </c>
      <c r="Z6" s="33">
        <f t="shared" si="4"/>
        <v>109.35</v>
      </c>
      <c r="AA6" s="33">
        <f t="shared" si="4"/>
        <v>108.57</v>
      </c>
      <c r="AB6" s="33">
        <f t="shared" si="4"/>
        <v>104.15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357.89</v>
      </c>
      <c r="BF6" s="33">
        <f t="shared" ref="BF6:BN6" si="7">IF(BF7="",NA(),BF7)</f>
        <v>325.88</v>
      </c>
      <c r="BG6" s="33">
        <f t="shared" si="7"/>
        <v>233.29</v>
      </c>
      <c r="BH6" s="33">
        <f t="shared" si="7"/>
        <v>4.93</v>
      </c>
      <c r="BI6" s="33">
        <f t="shared" si="7"/>
        <v>34.229999999999997</v>
      </c>
      <c r="BJ6" s="33">
        <f t="shared" si="7"/>
        <v>1749.66</v>
      </c>
      <c r="BK6" s="33">
        <f t="shared" si="7"/>
        <v>1574.53</v>
      </c>
      <c r="BL6" s="33">
        <f t="shared" si="7"/>
        <v>1209.95</v>
      </c>
      <c r="BM6" s="33">
        <f t="shared" si="7"/>
        <v>1136.5</v>
      </c>
      <c r="BN6" s="33">
        <f t="shared" si="7"/>
        <v>1118.56</v>
      </c>
      <c r="BO6" s="32" t="str">
        <f>IF(BO7="","",IF(BO7="-","【-】","【"&amp;SUBSTITUTE(TEXT(BO7,"#,##0.00"),"-","△")&amp;"】"))</f>
        <v>【763.62】</v>
      </c>
      <c r="BP6" s="33">
        <f>IF(BP7="",NA(),BP7)</f>
        <v>111.34</v>
      </c>
      <c r="BQ6" s="33">
        <f t="shared" ref="BQ6:BY6" si="8">IF(BQ7="",NA(),BQ7)</f>
        <v>123.64</v>
      </c>
      <c r="BR6" s="33">
        <f t="shared" si="8"/>
        <v>117.77</v>
      </c>
      <c r="BS6" s="33">
        <f t="shared" si="8"/>
        <v>126.42</v>
      </c>
      <c r="BT6" s="33">
        <f t="shared" si="8"/>
        <v>111.73</v>
      </c>
      <c r="BU6" s="33">
        <f t="shared" si="8"/>
        <v>54.46</v>
      </c>
      <c r="BV6" s="33">
        <f t="shared" si="8"/>
        <v>57.36</v>
      </c>
      <c r="BW6" s="33">
        <f t="shared" si="8"/>
        <v>69.48</v>
      </c>
      <c r="BX6" s="33">
        <f t="shared" si="8"/>
        <v>71.650000000000006</v>
      </c>
      <c r="BY6" s="33">
        <f t="shared" si="8"/>
        <v>72.33</v>
      </c>
      <c r="BZ6" s="32" t="str">
        <f>IF(BZ7="","",IF(BZ7="-","【-】","【"&amp;SUBSTITUTE(TEXT(BZ7,"#,##0.00"),"-","△")&amp;"】"))</f>
        <v>【98.53】</v>
      </c>
      <c r="CA6" s="33">
        <f>IF(CA7="",NA(),CA7)</f>
        <v>185</v>
      </c>
      <c r="CB6" s="33">
        <f t="shared" ref="CB6:CJ6" si="9">IF(CB7="",NA(),CB7)</f>
        <v>161.91999999999999</v>
      </c>
      <c r="CC6" s="33">
        <f t="shared" si="9"/>
        <v>174.44</v>
      </c>
      <c r="CD6" s="33">
        <f t="shared" si="9"/>
        <v>163.49</v>
      </c>
      <c r="CE6" s="33">
        <f t="shared" si="9"/>
        <v>183.7</v>
      </c>
      <c r="CF6" s="33">
        <f t="shared" si="9"/>
        <v>293.08999999999997</v>
      </c>
      <c r="CG6" s="33">
        <f t="shared" si="9"/>
        <v>279.91000000000003</v>
      </c>
      <c r="CH6" s="33">
        <f t="shared" si="9"/>
        <v>220.67</v>
      </c>
      <c r="CI6" s="33">
        <f t="shared" si="9"/>
        <v>217.82</v>
      </c>
      <c r="CJ6" s="33">
        <f t="shared" si="9"/>
        <v>215.28</v>
      </c>
      <c r="CK6" s="32" t="str">
        <f>IF(CK7="","",IF(CK7="-","【-】","【"&amp;SUBSTITUTE(TEXT(CK7,"#,##0.00"),"-","△")&amp;"】"))</f>
        <v>【139.70】</v>
      </c>
      <c r="CL6" s="33">
        <f>IF(CL7="",NA(),CL7)</f>
        <v>50.43</v>
      </c>
      <c r="CM6" s="33">
        <f t="shared" ref="CM6:CU6" si="10">IF(CM7="",NA(),CM7)</f>
        <v>51.21</v>
      </c>
      <c r="CN6" s="33">
        <f t="shared" si="10"/>
        <v>52.14</v>
      </c>
      <c r="CO6" s="33">
        <f t="shared" si="10"/>
        <v>51.71</v>
      </c>
      <c r="CP6" s="33">
        <f t="shared" si="10"/>
        <v>54.43</v>
      </c>
      <c r="CQ6" s="33">
        <f t="shared" si="10"/>
        <v>38.950000000000003</v>
      </c>
      <c r="CR6" s="33">
        <f t="shared" si="10"/>
        <v>40.07</v>
      </c>
      <c r="CS6" s="33">
        <f t="shared" si="10"/>
        <v>55.81</v>
      </c>
      <c r="CT6" s="33">
        <f t="shared" si="10"/>
        <v>54.44</v>
      </c>
      <c r="CU6" s="33">
        <f t="shared" si="10"/>
        <v>54.67</v>
      </c>
      <c r="CV6" s="32" t="str">
        <f>IF(CV7="","",IF(CV7="-","【-】","【"&amp;SUBSTITUTE(TEXT(CV7,"#,##0.00"),"-","△")&amp;"】"))</f>
        <v>【60.01】</v>
      </c>
      <c r="CW6" s="33">
        <f>IF(CW7="",NA(),CW7)</f>
        <v>71.42</v>
      </c>
      <c r="CX6" s="33">
        <f t="shared" ref="CX6:DF6" si="11">IF(CX7="",NA(),CX7)</f>
        <v>71.540000000000006</v>
      </c>
      <c r="CY6" s="33">
        <f t="shared" si="11"/>
        <v>71.92</v>
      </c>
      <c r="CZ6" s="33">
        <f t="shared" si="11"/>
        <v>72.459999999999994</v>
      </c>
      <c r="DA6" s="33">
        <f t="shared" si="11"/>
        <v>72.62</v>
      </c>
      <c r="DB6" s="33">
        <f t="shared" si="11"/>
        <v>65.599999999999994</v>
      </c>
      <c r="DC6" s="33">
        <f t="shared" si="11"/>
        <v>66</v>
      </c>
      <c r="DD6" s="33">
        <f t="shared" si="11"/>
        <v>84.41</v>
      </c>
      <c r="DE6" s="33">
        <f t="shared" si="11"/>
        <v>84.2</v>
      </c>
      <c r="DF6" s="33">
        <f t="shared" si="11"/>
        <v>83.8</v>
      </c>
      <c r="DG6" s="32" t="str">
        <f>IF(DG7="","",IF(DG7="-","【-】","【"&amp;SUBSTITUTE(TEXT(DG7,"#,##0.00"),"-","△")&amp;"】"))</f>
        <v>【94.73】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3">
        <f t="shared" si="14"/>
        <v>2.14</v>
      </c>
      <c r="EI6" s="33">
        <f t="shared" si="14"/>
        <v>0.18</v>
      </c>
      <c r="EJ6" s="33">
        <f t="shared" si="14"/>
        <v>0.18</v>
      </c>
      <c r="EK6" s="33">
        <f t="shared" si="14"/>
        <v>7.0000000000000007E-2</v>
      </c>
      <c r="EL6" s="33">
        <f t="shared" si="14"/>
        <v>0.04</v>
      </c>
      <c r="EM6" s="33">
        <f t="shared" si="14"/>
        <v>0.11</v>
      </c>
      <c r="EN6" s="32" t="str">
        <f>IF(EN7="","",IF(EN7="-","【-】","【"&amp;SUBSTITUTE(TEXT(EN7,"#,##0.00"),"-","△")&amp;"】"))</f>
        <v>【0.23】</v>
      </c>
    </row>
    <row r="7" spans="1:144" s="34" customFormat="1">
      <c r="A7" s="26"/>
      <c r="B7" s="35">
        <v>2015</v>
      </c>
      <c r="C7" s="35">
        <v>73687</v>
      </c>
      <c r="D7" s="35">
        <v>47</v>
      </c>
      <c r="E7" s="35">
        <v>17</v>
      </c>
      <c r="F7" s="35">
        <v>1</v>
      </c>
      <c r="G7" s="35">
        <v>0</v>
      </c>
      <c r="H7" s="35" t="s">
        <v>95</v>
      </c>
      <c r="I7" s="35" t="s">
        <v>96</v>
      </c>
      <c r="J7" s="35" t="s">
        <v>97</v>
      </c>
      <c r="K7" s="35" t="s">
        <v>98</v>
      </c>
      <c r="L7" s="35" t="s">
        <v>99</v>
      </c>
      <c r="M7" s="36" t="s">
        <v>100</v>
      </c>
      <c r="N7" s="36" t="s">
        <v>101</v>
      </c>
      <c r="O7" s="36">
        <v>23.44</v>
      </c>
      <c r="P7" s="36">
        <v>92.76</v>
      </c>
      <c r="Q7" s="36">
        <v>3670</v>
      </c>
      <c r="R7" s="36">
        <v>16858</v>
      </c>
      <c r="S7" s="36">
        <v>886.47</v>
      </c>
      <c r="T7" s="36">
        <v>19.02</v>
      </c>
      <c r="U7" s="36">
        <v>3901</v>
      </c>
      <c r="V7" s="36">
        <v>1.43</v>
      </c>
      <c r="W7" s="36">
        <v>2727.97</v>
      </c>
      <c r="X7" s="36">
        <v>106.16</v>
      </c>
      <c r="Y7" s="36">
        <v>111.03</v>
      </c>
      <c r="Z7" s="36">
        <v>109.35</v>
      </c>
      <c r="AA7" s="36">
        <v>108.57</v>
      </c>
      <c r="AB7" s="36">
        <v>104.15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357.89</v>
      </c>
      <c r="BF7" s="36">
        <v>325.88</v>
      </c>
      <c r="BG7" s="36">
        <v>233.29</v>
      </c>
      <c r="BH7" s="36">
        <v>4.93</v>
      </c>
      <c r="BI7" s="36">
        <v>34.229999999999997</v>
      </c>
      <c r="BJ7" s="36">
        <v>1749.66</v>
      </c>
      <c r="BK7" s="36">
        <v>1574.53</v>
      </c>
      <c r="BL7" s="36">
        <v>1209.95</v>
      </c>
      <c r="BM7" s="36">
        <v>1136.5</v>
      </c>
      <c r="BN7" s="36">
        <v>1118.56</v>
      </c>
      <c r="BO7" s="36">
        <v>763.62</v>
      </c>
      <c r="BP7" s="36">
        <v>111.34</v>
      </c>
      <c r="BQ7" s="36">
        <v>123.64</v>
      </c>
      <c r="BR7" s="36">
        <v>117.77</v>
      </c>
      <c r="BS7" s="36">
        <v>126.42</v>
      </c>
      <c r="BT7" s="36">
        <v>111.73</v>
      </c>
      <c r="BU7" s="36">
        <v>54.46</v>
      </c>
      <c r="BV7" s="36">
        <v>57.36</v>
      </c>
      <c r="BW7" s="36">
        <v>69.48</v>
      </c>
      <c r="BX7" s="36">
        <v>71.650000000000006</v>
      </c>
      <c r="BY7" s="36">
        <v>72.33</v>
      </c>
      <c r="BZ7" s="36">
        <v>98.53</v>
      </c>
      <c r="CA7" s="36">
        <v>185</v>
      </c>
      <c r="CB7" s="36">
        <v>161.91999999999999</v>
      </c>
      <c r="CC7" s="36">
        <v>174.44</v>
      </c>
      <c r="CD7" s="36">
        <v>163.49</v>
      </c>
      <c r="CE7" s="36">
        <v>183.7</v>
      </c>
      <c r="CF7" s="36">
        <v>293.08999999999997</v>
      </c>
      <c r="CG7" s="36">
        <v>279.91000000000003</v>
      </c>
      <c r="CH7" s="36">
        <v>220.67</v>
      </c>
      <c r="CI7" s="36">
        <v>217.82</v>
      </c>
      <c r="CJ7" s="36">
        <v>215.28</v>
      </c>
      <c r="CK7" s="36">
        <v>139.69999999999999</v>
      </c>
      <c r="CL7" s="36">
        <v>50.43</v>
      </c>
      <c r="CM7" s="36">
        <v>51.21</v>
      </c>
      <c r="CN7" s="36">
        <v>52.14</v>
      </c>
      <c r="CO7" s="36">
        <v>51.71</v>
      </c>
      <c r="CP7" s="36">
        <v>54.43</v>
      </c>
      <c r="CQ7" s="36">
        <v>38.950000000000003</v>
      </c>
      <c r="CR7" s="36">
        <v>40.07</v>
      </c>
      <c r="CS7" s="36">
        <v>55.81</v>
      </c>
      <c r="CT7" s="36">
        <v>54.44</v>
      </c>
      <c r="CU7" s="36">
        <v>54.67</v>
      </c>
      <c r="CV7" s="36">
        <v>60.01</v>
      </c>
      <c r="CW7" s="36">
        <v>71.42</v>
      </c>
      <c r="CX7" s="36">
        <v>71.540000000000006</v>
      </c>
      <c r="CY7" s="36">
        <v>71.92</v>
      </c>
      <c r="CZ7" s="36">
        <v>72.459999999999994</v>
      </c>
      <c r="DA7" s="36">
        <v>72.62</v>
      </c>
      <c r="DB7" s="36">
        <v>65.599999999999994</v>
      </c>
      <c r="DC7" s="36">
        <v>66</v>
      </c>
      <c r="DD7" s="36">
        <v>84.41</v>
      </c>
      <c r="DE7" s="36">
        <v>84.2</v>
      </c>
      <c r="DF7" s="36">
        <v>83.8</v>
      </c>
      <c r="DG7" s="36">
        <v>94.73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2.14</v>
      </c>
      <c r="EI7" s="36">
        <v>0.18</v>
      </c>
      <c r="EJ7" s="36">
        <v>0.18</v>
      </c>
      <c r="EK7" s="36">
        <v>7.0000000000000007E-2</v>
      </c>
      <c r="EL7" s="36">
        <v>0.04</v>
      </c>
      <c r="EM7" s="36">
        <v>0.11</v>
      </c>
      <c r="EN7" s="36">
        <v>0.23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102</v>
      </c>
      <c r="C9" s="38" t="s">
        <v>103</v>
      </c>
      <c r="D9" s="38" t="s">
        <v>104</v>
      </c>
      <c r="E9" s="38" t="s">
        <v>105</v>
      </c>
      <c r="F9" s="38" t="s">
        <v>106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FJ-USER</cp:lastModifiedBy>
  <dcterms:created xsi:type="dcterms:W3CDTF">2017-02-08T02:45:43Z</dcterms:created>
  <dcterms:modified xsi:type="dcterms:W3CDTF">2017-02-20T07:10:15Z</dcterms:modified>
  <cp:category/>
</cp:coreProperties>
</file>