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g業務係\★決算統計関係\H28(H27年度分)\経営比較分析\"/>
    </mc:Choice>
  </mc:AlternateContent>
  <workbookProtection workbookPassword="8649" lockStructure="1"/>
  <bookViews>
    <workbookView xWindow="0" yWindow="0" windowWidth="19200" windowHeight="115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<sst xmlns="http://schemas.openxmlformats.org/spreadsheetml/2006/main" count="221" uniqueCount="111">
  <si>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</si>
  <si>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</si>
  <si>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</si>
  <si>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</si>
  <si>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</si>
  <si>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</si>
  <si>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</si>
  <si>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</si>
  <si>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</si>
  <si>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</si>
  <si>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</si>
  <si>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</si>
  <si>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</si>
  <si>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</si>
  <si>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</si>
  <si>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</si>
  <si>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</si>
  <si>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</si>
  <si>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</si>
  <si>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</si>
  <si>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</si>
  <si>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</si>
  <si>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</si>
  <si>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</si>
  <si>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</si>
  <si>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</si>
  <si>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</si>
  <si>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</si>
  <si>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</si>
  <si>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</si>
  <si>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</si>
  <si>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</si>
  <si>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</si>
  <si>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</si>
  <si>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</si>
  <si>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</si>
  <si>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</si>
  <si>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</si>
  <si>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</si>
  <si>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</si>
  <si>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</si>
  <si>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</si>
  <si>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</si>
  <si>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</si>
  <si>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</si>
  <si>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</si>
  <si>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</si>
  <si>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</si>
  <si>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</si>
  <si>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</si>
  <si>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</si>
  <si>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</si>
  <si>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</si>
  <si>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</si>
  <si>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</si>
  <si>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</si>
  <si>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</si>
  <si>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</si>
  <si>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</si>
  <si>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</si>
  <si>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</si>
  <si>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</si>
  <si>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</si>
  <si>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</si>
  <si>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</si>
  <si>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</si>
  <si>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</si>
  <si>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</si>
  <si>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</si>
  <si>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</si>
  <si>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</si>
  <si>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</si>
  <si>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</si>
  <si>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</si>
  <si>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</si>
  <si>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</si>
  <si>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</si>
  <si>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</si>
  <si>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</si>
  <si>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</si>
  <si>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</si>
  <si>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</si>
  <si>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</si>
  <si>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</si>
  <si>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</si>
  <si>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</si>
  <si>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</si>
  <si>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</si>
  <si>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</si>
  <si>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</si>
  <si>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</si>
  <si>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</si>
  <si>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</si>
  <si>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</si>
  <si>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</si>
  <si>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</si>
  <si>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相馬市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</si>
  <si>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</si>
  <si>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</si>
  <si>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</si>
  <si>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</si>
  <si>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</si>
  <si>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</si>
  <si>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</si>
  <si>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</si>
  <si>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</si>
  <si>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</si>
  <si>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</si>
  <si>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平成２３年の東日本大震災以降、放射性物質の影響等で上昇した汚泥処理費に歯止めがかかったものの、まだまだ高額で推移している。
　収入は徐々に伸びているが、処理原価が高いため収支は伸びていない。</t>
    <rPh sb="67" eb="69">
      <t>ジョジョ</t>
    </rPh>
    <phoneticPr fontId="4"/>
  </si>
  <si>
    <t>　現時点で老朽化している管渠は無いが、相馬市下水道ストックマネジメント計画に基づき、計画的に維持管理を進めていく。</t>
    <rPh sb="19" eb="22">
      <t>ソウマシ</t>
    </rPh>
    <rPh sb="22" eb="25">
      <t>ゲスイドウ</t>
    </rPh>
    <rPh sb="35" eb="37">
      <t>ケイカク</t>
    </rPh>
    <rPh sb="38" eb="39">
      <t>モト</t>
    </rPh>
    <rPh sb="42" eb="45">
      <t>ケイカクテキ</t>
    </rPh>
    <rPh sb="51" eb="52">
      <t>スス</t>
    </rPh>
    <phoneticPr fontId="4"/>
  </si>
  <si>
    <t>　現在は東日本大震災からの復旧・復興事業を優先して進めている状況。
　今後は法適用化を進め、下水道使用料・汚泥処理費の適正化を検討し、経営の健全化を進めたい。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</si>
</sst>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0.02</c:v>
                </c:pt>
              </c:numCache>
            </c:numRef>
          </c:val>
        </c:ser>
        <c:dLbls>
          <c:showLegendKey val="0"/>
          <c:showVal val="0"/>
          <c:showCatName val="0"/>
          <c:showSerName val="0"/>
          <c:showPercent val="0"/>
          <c:showBubbleSize val="0"/>
        </c:dLbls>
        <c:gapWidth val="150"/>
        <c:axId val="388614384"/>
        <c:axId val="38861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388614384"/>
        <c:axId val="388615952"/>
      </c:lineChart>
      <c:dateAx>
        <c:axId val="388614384"/>
        <c:scaling>
          <c:orientation val="minMax"/>
        </c:scaling>
        <c:delete val="1"/>
        <c:axPos val="b"/>
        <c:numFmt formatCode="ge" sourceLinked="1"/>
        <c:majorTickMark val="none"/>
        <c:minorTickMark val="none"/>
        <c:tickLblPos val="none"/>
        <c:crossAx val="388615952"/>
        <c:crosses val="autoZero"/>
        <c:auto val="1"/>
        <c:lblOffset val="100"/>
        <c:baseTimeUnit val="years"/>
      </c:dateAx>
      <c:valAx>
        <c:axId val="38861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1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83.97</c:v>
                </c:pt>
                <c:pt idx="2">
                  <c:v>81.62</c:v>
                </c:pt>
                <c:pt idx="3">
                  <c:v>82.46</c:v>
                </c:pt>
                <c:pt idx="4">
                  <c:v>83.34</c:v>
                </c:pt>
              </c:numCache>
            </c:numRef>
          </c:val>
        </c:ser>
        <c:dLbls>
          <c:showLegendKey val="0"/>
          <c:showVal val="0"/>
          <c:showCatName val="0"/>
          <c:showSerName val="0"/>
          <c:showPercent val="0"/>
          <c:showBubbleSize val="0"/>
        </c:dLbls>
        <c:gapWidth val="150"/>
        <c:axId val="337299680"/>
        <c:axId val="33730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337299680"/>
        <c:axId val="337300072"/>
      </c:lineChart>
      <c:dateAx>
        <c:axId val="337299680"/>
        <c:scaling>
          <c:orientation val="minMax"/>
        </c:scaling>
        <c:delete val="1"/>
        <c:axPos val="b"/>
        <c:numFmt formatCode="ge" sourceLinked="1"/>
        <c:majorTickMark val="none"/>
        <c:minorTickMark val="none"/>
        <c:tickLblPos val="none"/>
        <c:crossAx val="337300072"/>
        <c:crosses val="autoZero"/>
        <c:auto val="1"/>
        <c:lblOffset val="100"/>
        <c:baseTimeUnit val="years"/>
      </c:dateAx>
      <c:valAx>
        <c:axId val="33730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2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76.27</c:v>
                </c:pt>
                <c:pt idx="1">
                  <c:v>76.150000000000006</c:v>
                </c:pt>
                <c:pt idx="2">
                  <c:v>76.02</c:v>
                </c:pt>
                <c:pt idx="3">
                  <c:v>76.66</c:v>
                </c:pt>
                <c:pt idx="4">
                  <c:v>68.36</c:v>
                </c:pt>
              </c:numCache>
            </c:numRef>
          </c:val>
        </c:ser>
        <c:dLbls>
          <c:showLegendKey val="0"/>
          <c:showVal val="0"/>
          <c:showCatName val="0"/>
          <c:showSerName val="0"/>
          <c:showPercent val="0"/>
          <c:showBubbleSize val="0"/>
        </c:dLbls>
        <c:gapWidth val="150"/>
        <c:axId val="337301248"/>
        <c:axId val="3373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337301248"/>
        <c:axId val="337301640"/>
      </c:lineChart>
      <c:dateAx>
        <c:axId val="337301248"/>
        <c:scaling>
          <c:orientation val="minMax"/>
        </c:scaling>
        <c:delete val="1"/>
        <c:axPos val="b"/>
        <c:numFmt formatCode="ge" sourceLinked="1"/>
        <c:majorTickMark val="none"/>
        <c:minorTickMark val="none"/>
        <c:tickLblPos val="none"/>
        <c:crossAx val="337301640"/>
        <c:crosses val="autoZero"/>
        <c:auto val="1"/>
        <c:lblOffset val="100"/>
        <c:baseTimeUnit val="years"/>
      </c:dateAx>
      <c:valAx>
        <c:axId val="3373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3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63.47</c:v>
                </c:pt>
                <c:pt idx="1">
                  <c:v>78.239999999999995</c:v>
                </c:pt>
                <c:pt idx="2">
                  <c:v>40.08</c:v>
                </c:pt>
                <c:pt idx="3">
                  <c:v>50.38</c:v>
                </c:pt>
                <c:pt idx="4">
                  <c:v>52.05</c:v>
                </c:pt>
              </c:numCache>
            </c:numRef>
          </c:val>
        </c:ser>
        <c:dLbls>
          <c:showLegendKey val="0"/>
          <c:showVal val="0"/>
          <c:showCatName val="0"/>
          <c:showSerName val="0"/>
          <c:showPercent val="0"/>
          <c:showBubbleSize val="0"/>
        </c:dLbls>
        <c:gapWidth val="150"/>
        <c:axId val="388613208"/>
        <c:axId val="38861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613208"/>
        <c:axId val="388612816"/>
      </c:lineChart>
      <c:dateAx>
        <c:axId val="388613208"/>
        <c:scaling>
          <c:orientation val="minMax"/>
        </c:scaling>
        <c:delete val="1"/>
        <c:axPos val="b"/>
        <c:numFmt formatCode="ge" sourceLinked="1"/>
        <c:majorTickMark val="none"/>
        <c:minorTickMark val="none"/>
        <c:tickLblPos val="none"/>
        <c:crossAx val="388612816"/>
        <c:crosses val="autoZero"/>
        <c:auto val="1"/>
        <c:lblOffset val="100"/>
        <c:baseTimeUnit val="years"/>
      </c:dateAx>
      <c:valAx>
        <c:axId val="38861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1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8619480"/>
        <c:axId val="38861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8619480"/>
        <c:axId val="388618696"/>
      </c:lineChart>
      <c:dateAx>
        <c:axId val="388619480"/>
        <c:scaling>
          <c:orientation val="minMax"/>
        </c:scaling>
        <c:delete val="1"/>
        <c:axPos val="b"/>
        <c:numFmt formatCode="ge" sourceLinked="1"/>
        <c:majorTickMark val="none"/>
        <c:minorTickMark val="none"/>
        <c:tickLblPos val="none"/>
        <c:crossAx val="388618696"/>
        <c:crosses val="autoZero"/>
        <c:auto val="1"/>
        <c:lblOffset val="100"/>
        <c:baseTimeUnit val="years"/>
      </c:dateAx>
      <c:valAx>
        <c:axId val="38861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61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073944"/>
        <c:axId val="38707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073944"/>
        <c:axId val="387073552"/>
      </c:lineChart>
      <c:dateAx>
        <c:axId val="387073944"/>
        <c:scaling>
          <c:orientation val="minMax"/>
        </c:scaling>
        <c:delete val="1"/>
        <c:axPos val="b"/>
        <c:numFmt formatCode="ge" sourceLinked="1"/>
        <c:majorTickMark val="none"/>
        <c:minorTickMark val="none"/>
        <c:tickLblPos val="none"/>
        <c:crossAx val="387073552"/>
        <c:crosses val="autoZero"/>
        <c:auto val="1"/>
        <c:lblOffset val="100"/>
        <c:baseTimeUnit val="years"/>
      </c:dateAx>
      <c:valAx>
        <c:axId val="38707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07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079432"/>
        <c:axId val="38707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079432"/>
        <c:axId val="387079824"/>
      </c:lineChart>
      <c:dateAx>
        <c:axId val="387079432"/>
        <c:scaling>
          <c:orientation val="minMax"/>
        </c:scaling>
        <c:delete val="1"/>
        <c:axPos val="b"/>
        <c:numFmt formatCode="ge" sourceLinked="1"/>
        <c:majorTickMark val="none"/>
        <c:minorTickMark val="none"/>
        <c:tickLblPos val="none"/>
        <c:crossAx val="387079824"/>
        <c:crosses val="autoZero"/>
        <c:auto val="1"/>
        <c:lblOffset val="100"/>
        <c:baseTimeUnit val="years"/>
      </c:dateAx>
      <c:valAx>
        <c:axId val="38707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07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7081000"/>
        <c:axId val="33686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7081000"/>
        <c:axId val="336868736"/>
      </c:lineChart>
      <c:dateAx>
        <c:axId val="387081000"/>
        <c:scaling>
          <c:orientation val="minMax"/>
        </c:scaling>
        <c:delete val="1"/>
        <c:axPos val="b"/>
        <c:numFmt formatCode="ge" sourceLinked="1"/>
        <c:majorTickMark val="none"/>
        <c:minorTickMark val="none"/>
        <c:tickLblPos val="none"/>
        <c:crossAx val="336868736"/>
        <c:crosses val="autoZero"/>
        <c:auto val="1"/>
        <c:lblOffset val="100"/>
        <c:baseTimeUnit val="years"/>
      </c:dateAx>
      <c:valAx>
        <c:axId val="33686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08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1528.21</c:v>
                </c:pt>
                <c:pt idx="1">
                  <c:v>1145.22</c:v>
                </c:pt>
                <c:pt idx="2">
                  <c:v>2719.38</c:v>
                </c:pt>
                <c:pt idx="3">
                  <c:v>2208.69</c:v>
                </c:pt>
                <c:pt idx="4" formatCode="#,##0.00;&quot;△&quot;#,##0.00">
                  <c:v>0</c:v>
                </c:pt>
              </c:numCache>
            </c:numRef>
          </c:val>
        </c:ser>
        <c:dLbls>
          <c:showLegendKey val="0"/>
          <c:showVal val="0"/>
          <c:showCatName val="0"/>
          <c:showSerName val="0"/>
          <c:showPercent val="0"/>
          <c:showBubbleSize val="0"/>
        </c:dLbls>
        <c:gapWidth val="150"/>
        <c:axId val="336867560"/>
        <c:axId val="33686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336867560"/>
        <c:axId val="336867168"/>
      </c:lineChart>
      <c:dateAx>
        <c:axId val="336867560"/>
        <c:scaling>
          <c:orientation val="minMax"/>
        </c:scaling>
        <c:delete val="1"/>
        <c:axPos val="b"/>
        <c:numFmt formatCode="ge" sourceLinked="1"/>
        <c:majorTickMark val="none"/>
        <c:minorTickMark val="none"/>
        <c:tickLblPos val="none"/>
        <c:crossAx val="336867168"/>
        <c:crosses val="autoZero"/>
        <c:auto val="1"/>
        <c:lblOffset val="100"/>
        <c:baseTimeUnit val="years"/>
      </c:dateAx>
      <c:valAx>
        <c:axId val="33686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86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21.07</c:v>
                </c:pt>
                <c:pt idx="1">
                  <c:v>18.96</c:v>
                </c:pt>
                <c:pt idx="2">
                  <c:v>16.66</c:v>
                </c:pt>
                <c:pt idx="3">
                  <c:v>28.6</c:v>
                </c:pt>
                <c:pt idx="4">
                  <c:v>29.39</c:v>
                </c:pt>
              </c:numCache>
            </c:numRef>
          </c:val>
        </c:ser>
        <c:dLbls>
          <c:showLegendKey val="0"/>
          <c:showVal val="0"/>
          <c:showCatName val="0"/>
          <c:showSerName val="0"/>
          <c:showPercent val="0"/>
          <c:showBubbleSize val="0"/>
        </c:dLbls>
        <c:gapWidth val="150"/>
        <c:axId val="336869912"/>
        <c:axId val="33686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336869912"/>
        <c:axId val="336869128"/>
      </c:lineChart>
      <c:dateAx>
        <c:axId val="336869912"/>
        <c:scaling>
          <c:orientation val="minMax"/>
        </c:scaling>
        <c:delete val="1"/>
        <c:axPos val="b"/>
        <c:numFmt formatCode="ge" sourceLinked="1"/>
        <c:majorTickMark val="none"/>
        <c:minorTickMark val="none"/>
        <c:tickLblPos val="none"/>
        <c:crossAx val="336869128"/>
        <c:crosses val="autoZero"/>
        <c:auto val="1"/>
        <c:lblOffset val="100"/>
        <c:baseTimeUnit val="years"/>
      </c:dateAx>
      <c:valAx>
        <c:axId val="33686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86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709.6</c:v>
                </c:pt>
                <c:pt idx="1">
                  <c:v>777.64</c:v>
                </c:pt>
                <c:pt idx="2">
                  <c:v>874.72</c:v>
                </c:pt>
                <c:pt idx="3">
                  <c:v>520.23</c:v>
                </c:pt>
                <c:pt idx="4">
                  <c:v>508.38</c:v>
                </c:pt>
              </c:numCache>
            </c:numRef>
          </c:val>
        </c:ser>
        <c:dLbls>
          <c:showLegendKey val="0"/>
          <c:showVal val="0"/>
          <c:showCatName val="0"/>
          <c:showSerName val="0"/>
          <c:showPercent val="0"/>
          <c:showBubbleSize val="0"/>
        </c:dLbls>
        <c:gapWidth val="150"/>
        <c:axId val="333163840"/>
        <c:axId val="3337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333163840"/>
        <c:axId val="333766912"/>
      </c:lineChart>
      <c:dateAx>
        <c:axId val="333163840"/>
        <c:scaling>
          <c:orientation val="minMax"/>
        </c:scaling>
        <c:delete val="1"/>
        <c:axPos val="b"/>
        <c:numFmt formatCode="ge" sourceLinked="1"/>
        <c:majorTickMark val="none"/>
        <c:minorTickMark val="none"/>
        <c:tickLblPos val="none"/>
        <c:crossAx val="333766912"/>
        <c:crosses val="autoZero"/>
        <c:auto val="1"/>
        <c:lblOffset val="100"/>
        <c:baseTimeUnit val="years"/>
      </c:dateAx>
      <c:valAx>
        <c:axId val="3337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316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相馬市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35939</v>
      </c>
      <c r="AM8" s="64"/>
      <c r="AN8" s="64"/>
      <c r="AO8" s="64"/>
      <c r="AP8" s="64"/>
      <c r="AQ8" s="64"/>
      <c r="AR8" s="64"/>
      <c r="AS8" s="64"/>
      <c r="AT8" s="63">
        <f>データ!S6</f>
        <v>197.79</v>
      </c>
      <c r="AU8" s="63"/>
      <c r="AV8" s="63"/>
      <c r="AW8" s="63"/>
      <c r="AX8" s="63"/>
      <c r="AY8" s="63"/>
      <c r="AZ8" s="63"/>
      <c r="BA8" s="63"/>
      <c r="BB8" s="63">
        <f>データ!T6</f>
        <v>181.7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59.89</v>
      </c>
      <c r="Q10" s="63"/>
      <c r="R10" s="63"/>
      <c r="S10" s="63"/>
      <c r="T10" s="63"/>
      <c r="U10" s="63"/>
      <c r="V10" s="63"/>
      <c r="W10" s="63">
        <f>データ!P6</f>
        <v>82.8</v>
      </c>
      <c r="X10" s="63"/>
      <c r="Y10" s="63"/>
      <c r="Z10" s="63"/>
      <c r="AA10" s="63"/>
      <c r="AB10" s="63"/>
      <c r="AC10" s="63"/>
      <c r="AD10" s="64">
        <f>データ!Q6</f>
        <v>2808</v>
      </c>
      <c r="AE10" s="64"/>
      <c r="AF10" s="64"/>
      <c r="AG10" s="64"/>
      <c r="AH10" s="64"/>
      <c r="AI10" s="64"/>
      <c r="AJ10" s="64"/>
      <c r="AK10" s="2"/>
      <c r="AL10" s="64">
        <f>データ!U6</f>
        <v>21400</v>
      </c>
      <c r="AM10" s="64"/>
      <c r="AN10" s="64"/>
      <c r="AO10" s="64"/>
      <c r="AP10" s="64"/>
      <c r="AQ10" s="64"/>
      <c r="AR10" s="64"/>
      <c r="AS10" s="64"/>
      <c r="AT10" s="63">
        <f>データ!V6</f>
        <v>8.1300000000000008</v>
      </c>
      <c r="AU10" s="63"/>
      <c r="AV10" s="63"/>
      <c r="AW10" s="63"/>
      <c r="AX10" s="63"/>
      <c r="AY10" s="63"/>
      <c r="AZ10" s="63"/>
      <c r="BA10" s="63"/>
      <c r="BB10" s="63">
        <f>データ!W6</f>
        <v>2632.23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72095</v>
      </c>
      <c r="D6" s="31">
        <f t="shared" si="3"/>
        <v>47</v>
      </c>
      <c r="E6" s="31">
        <f t="shared" si="3"/>
        <v>17</v>
      </c>
      <c r="F6" s="31">
        <f t="shared" si="3"/>
        <v>1</v>
      </c>
      <c r="G6" s="31">
        <f t="shared" si="3"/>
        <v>0</v>
      </c>
      <c r="H6" s="31" t="str">
        <f t="shared" si="3"/>
        <v>福島県　相馬市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59.89</v>
      </c>
      <c r="P6" s="32">
        <f t="shared" si="3"/>
        <v>82.8</v>
      </c>
      <c r="Q6" s="32">
        <f t="shared" si="3"/>
        <v>2808</v>
      </c>
      <c r="R6" s="32">
        <f t="shared" si="3"/>
        <v>35939</v>
      </c>
      <c r="S6" s="32">
        <f t="shared" si="3"/>
        <v>197.79</v>
      </c>
      <c r="T6" s="32">
        <f t="shared" si="3"/>
        <v>181.7</v>
      </c>
      <c r="U6" s="32">
        <f t="shared" si="3"/>
        <v>21400</v>
      </c>
      <c r="V6" s="32">
        <f t="shared" si="3"/>
        <v>8.1300000000000008</v>
      </c>
      <c r="W6" s="32">
        <f t="shared" si="3"/>
        <v>2632.23</v>
      </c>
      <c r="X6" s="33">
        <f>IF(X7="",NA(),X7)</f>
        <v>63.47</v>
      </c>
      <c r="Y6" s="33">
        <f t="shared" ref="Y6:AG6" si="4">IF(Y7="",NA(),Y7)</f>
        <v>78.239999999999995</v>
      </c>
      <c r="Z6" s="33">
        <f t="shared" si="4"/>
        <v>40.08</v>
      </c>
      <c r="AA6" s="33">
        <f t="shared" si="4"/>
        <v>50.38</v>
      </c>
      <c r="AB6" s="33">
        <f t="shared" si="4"/>
        <v>52.05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1528.21</v>
      </c>
      <c r="BF6" s="33">
        <f t="shared" ref="BF6:BN6" si="7">IF(BF7="",NA(),BF7)</f>
        <v>1145.22</v>
      </c>
      <c r="BG6" s="33">
        <f t="shared" si="7"/>
        <v>2719.38</v>
      </c>
      <c r="BH6" s="33">
        <f t="shared" si="7"/>
        <v>2208.69</v>
      </c>
      <c r="BI6" s="32">
        <f t="shared" si="7"/>
        <v>0</v>
      </c>
      <c r="BJ6" s="33">
        <f t="shared" si="7"/>
        <v>1334.01</v>
      </c>
      <c r="BK6" s="33">
        <f t="shared" si="7"/>
        <v>1273.52</v>
      </c>
      <c r="BL6" s="33">
        <f t="shared" si="7"/>
        <v>1209.95</v>
      </c>
      <c r="BM6" s="33">
        <f t="shared" si="7"/>
        <v>1136.5</v>
      </c>
      <c r="BN6" s="33">
        <f t="shared" si="7"/>
        <v>1118.56</v>
      </c>
      <c r="BO6" s="32" t="str">
        <f>IF(BO7="","",IF(BO7="-","【-】","【"&amp;SUBSTITUTE(TEXT(BO7,"#,##0.00"),"-","△")&amp;"】"))</f>
        <v>【763.62】</v>
      </c>
      <c r="BP6" s="33">
        <f>IF(BP7="",NA(),BP7)</f>
        <v>21.07</v>
      </c>
      <c r="BQ6" s="33">
        <f t="shared" ref="BQ6:BY6" si="8">IF(BQ7="",NA(),BQ7)</f>
        <v>18.96</v>
      </c>
      <c r="BR6" s="33">
        <f t="shared" si="8"/>
        <v>16.66</v>
      </c>
      <c r="BS6" s="33">
        <f t="shared" si="8"/>
        <v>28.6</v>
      </c>
      <c r="BT6" s="33">
        <f t="shared" si="8"/>
        <v>29.39</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709.6</v>
      </c>
      <c r="CB6" s="33">
        <f t="shared" ref="CB6:CJ6" si="9">IF(CB7="",NA(),CB7)</f>
        <v>777.64</v>
      </c>
      <c r="CC6" s="33">
        <f t="shared" si="9"/>
        <v>874.72</v>
      </c>
      <c r="CD6" s="33">
        <f t="shared" si="9"/>
        <v>520.23</v>
      </c>
      <c r="CE6" s="33">
        <f t="shared" si="9"/>
        <v>508.38</v>
      </c>
      <c r="CF6" s="33">
        <f t="shared" si="9"/>
        <v>224.83</v>
      </c>
      <c r="CG6" s="33">
        <f t="shared" si="9"/>
        <v>224.94</v>
      </c>
      <c r="CH6" s="33">
        <f t="shared" si="9"/>
        <v>220.67</v>
      </c>
      <c r="CI6" s="33">
        <f t="shared" si="9"/>
        <v>217.82</v>
      </c>
      <c r="CJ6" s="33">
        <f t="shared" si="9"/>
        <v>215.28</v>
      </c>
      <c r="CK6" s="32" t="str">
        <f>IF(CK7="","",IF(CK7="-","【-】","【"&amp;SUBSTITUTE(TEXT(CK7,"#,##0.00"),"-","△")&amp;"】"))</f>
        <v>【139.70】</v>
      </c>
      <c r="CL6" s="33">
        <f>IF(CL7="",NA(),CL7)</f>
        <v>100</v>
      </c>
      <c r="CM6" s="33">
        <f t="shared" ref="CM6:CU6" si="10">IF(CM7="",NA(),CM7)</f>
        <v>83.97</v>
      </c>
      <c r="CN6" s="33">
        <f t="shared" si="10"/>
        <v>81.62</v>
      </c>
      <c r="CO6" s="33">
        <f t="shared" si="10"/>
        <v>82.46</v>
      </c>
      <c r="CP6" s="33">
        <f t="shared" si="10"/>
        <v>83.34</v>
      </c>
      <c r="CQ6" s="33">
        <f t="shared" si="10"/>
        <v>53.79</v>
      </c>
      <c r="CR6" s="33">
        <f t="shared" si="10"/>
        <v>55.41</v>
      </c>
      <c r="CS6" s="33">
        <f t="shared" si="10"/>
        <v>55.81</v>
      </c>
      <c r="CT6" s="33">
        <f t="shared" si="10"/>
        <v>54.44</v>
      </c>
      <c r="CU6" s="33">
        <f t="shared" si="10"/>
        <v>54.67</v>
      </c>
      <c r="CV6" s="32" t="str">
        <f>IF(CV7="","",IF(CV7="-","【-】","【"&amp;SUBSTITUTE(TEXT(CV7,"#,##0.00"),"-","△")&amp;"】"))</f>
        <v>【60.01】</v>
      </c>
      <c r="CW6" s="33">
        <f>IF(CW7="",NA(),CW7)</f>
        <v>76.27</v>
      </c>
      <c r="CX6" s="33">
        <f t="shared" ref="CX6:DF6" si="11">IF(CX7="",NA(),CX7)</f>
        <v>76.150000000000006</v>
      </c>
      <c r="CY6" s="33">
        <f t="shared" si="11"/>
        <v>76.02</v>
      </c>
      <c r="CZ6" s="33">
        <f t="shared" si="11"/>
        <v>76.66</v>
      </c>
      <c r="DA6" s="33">
        <f t="shared" si="11"/>
        <v>68.36</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0.02</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72095</v>
      </c>
      <c r="D7" s="35">
        <v>47</v>
      </c>
      <c r="E7" s="35">
        <v>17</v>
      </c>
      <c r="F7" s="35">
        <v>1</v>
      </c>
      <c r="G7" s="35">
        <v>0</v>
      </c>
      <c r="H7" s="35" t="s">
        <v>96</v>
      </c>
      <c r="I7" s="35" t="s">
        <v>97</v>
      </c>
      <c r="J7" s="35" t="s">
        <v>98</v>
      </c>
      <c r="K7" s="35" t="s">
        <v>99</v>
      </c>
      <c r="L7" s="35" t="s">
        <v>100</v>
      </c>
      <c r="M7" s="36" t="s">
        <v>101</v>
      </c>
      <c r="N7" s="36" t="s">
        <v>102</v>
      </c>
      <c r="O7" s="36">
        <v>59.89</v>
      </c>
      <c r="P7" s="36">
        <v>82.8</v>
      </c>
      <c r="Q7" s="36">
        <v>2808</v>
      </c>
      <c r="R7" s="36">
        <v>35939</v>
      </c>
      <c r="S7" s="36">
        <v>197.79</v>
      </c>
      <c r="T7" s="36">
        <v>181.7</v>
      </c>
      <c r="U7" s="36">
        <v>21400</v>
      </c>
      <c r="V7" s="36">
        <v>8.1300000000000008</v>
      </c>
      <c r="W7" s="36">
        <v>2632.23</v>
      </c>
      <c r="X7" s="36">
        <v>63.47</v>
      </c>
      <c r="Y7" s="36">
        <v>78.239999999999995</v>
      </c>
      <c r="Z7" s="36">
        <v>40.08</v>
      </c>
      <c r="AA7" s="36">
        <v>50.38</v>
      </c>
      <c r="AB7" s="36">
        <v>52.05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1528.21</v>
      </c>
      <c r="BF7" s="36">
        <v>1145.22</v>
      </c>
      <c r="BG7" s="36">
        <v>2719.38</v>
      </c>
      <c r="BH7" s="36">
        <v>2208.69</v>
      </c>
      <c r="BI7" s="36">
        <v>0</v>
      </c>
      <c r="BJ7" s="36">
        <v>1334.01</v>
      </c>
      <c r="BK7" s="36">
        <v>1273.52</v>
      </c>
      <c r="BL7" s="36">
        <v>1209.95</v>
      </c>
      <c r="BM7" s="36">
        <v>1136.5</v>
      </c>
      <c r="BN7" s="36">
        <v>1118.56</v>
      </c>
      <c r="BO7" s="36">
        <v>763.62</v>
      </c>
      <c r="BP7" s="36">
        <v>21.07</v>
      </c>
      <c r="BQ7" s="36">
        <v>18.96</v>
      </c>
      <c r="BR7" s="36">
        <v>16.66</v>
      </c>
      <c r="BS7" s="36">
        <v>28.6</v>
      </c>
      <c r="BT7" s="36">
        <v>29.39</v>
      </c>
      <c r="BU7" s="36">
        <v>67.14</v>
      </c>
      <c r="BV7" s="36">
        <v>67.849999999999994</v>
      </c>
      <c r="BW7" s="36">
        <v>69.48</v>
      </c>
      <c r="BX7" s="36">
        <v>71.650000000000006</v>
      </c>
      <c r="BY7" s="36">
        <v>72.33</v>
      </c>
      <c r="BZ7" s="36">
        <v>98.53</v>
      </c>
      <c r="CA7" s="36">
        <v>709.6</v>
      </c>
      <c r="CB7" s="36">
        <v>777.64</v>
      </c>
      <c r="CC7" s="36">
        <v>874.72</v>
      </c>
      <c r="CD7" s="36">
        <v>520.23</v>
      </c>
      <c r="CE7" s="36">
        <v>508.38</v>
      </c>
      <c r="CF7" s="36">
        <v>224.83</v>
      </c>
      <c r="CG7" s="36">
        <v>224.94</v>
      </c>
      <c r="CH7" s="36">
        <v>220.67</v>
      </c>
      <c r="CI7" s="36">
        <v>217.82</v>
      </c>
      <c r="CJ7" s="36">
        <v>215.28</v>
      </c>
      <c r="CK7" s="36">
        <v>139.69999999999999</v>
      </c>
      <c r="CL7" s="36">
        <v>100</v>
      </c>
      <c r="CM7" s="36">
        <v>83.97</v>
      </c>
      <c r="CN7" s="36">
        <v>81.62</v>
      </c>
      <c r="CO7" s="36">
        <v>82.46</v>
      </c>
      <c r="CP7" s="36">
        <v>83.34</v>
      </c>
      <c r="CQ7" s="36">
        <v>53.79</v>
      </c>
      <c r="CR7" s="36">
        <v>55.41</v>
      </c>
      <c r="CS7" s="36">
        <v>55.81</v>
      </c>
      <c r="CT7" s="36">
        <v>54.44</v>
      </c>
      <c r="CU7" s="36">
        <v>54.67</v>
      </c>
      <c r="CV7" s="36">
        <v>60.01</v>
      </c>
      <c r="CW7" s="36">
        <v>76.27</v>
      </c>
      <c r="CX7" s="36">
        <v>76.150000000000006</v>
      </c>
      <c r="CY7" s="36">
        <v>76.02</v>
      </c>
      <c r="CZ7" s="36">
        <v>76.66</v>
      </c>
      <c r="DA7" s="36">
        <v>68.36</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0.02</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2017-02-08T02:45:36Z</dcterms:created>
  <dcterms:modified xsi:type="dcterms:W3CDTF">2017-02-15T23:47:54Z</dcterms:modified>
  <cp:category/>
</cp:coreProperties>
</file>