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rOb9NMruEBU8OHiPTUGDismy3uf+5os6ZpY2WxuEKGwLbZS+vf9v4SB+DZF3CbiEz5WEWaQejCbmdYIwrQ9H8w==" workbookSaltValue="O4Nhe/ShSLzB4ialkzcGTA==" workbookSpinCount="100000" lockStructure="1"/>
  <bookViews>
    <workbookView xWindow="0" yWindow="0" windowWidth="23040" windowHeight="940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<sst xmlns="http://schemas.openxmlformats.org/spreadsheetml/2006/main" count="221" uniqueCount="111">
  <si>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</si>
  <si>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</si>
  <si>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</si>
  <si>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</si>
  <si>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</si>
  <si>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</si>
  <si>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</si>
  <si>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</si>
  <si>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</si>
  <si>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</si>
  <si>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</si>
  <si>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</si>
  <si>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</si>
  <si>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</si>
  <si>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</si>
  <si>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</si>
  <si>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</si>
  <si>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</si>
  <si>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</si>
  <si>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</si>
  <si>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</si>
  <si>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</si>
  <si>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</si>
  <si>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</si>
  <si>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</si>
  <si>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</si>
  <si>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</si>
  <si>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</si>
  <si>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</si>
  <si>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</si>
  <si>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</si>
  <si>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</si>
  <si>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</si>
  <si>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</si>
  <si>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</si>
  <si>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</si>
  <si>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</si>
  <si>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</si>
  <si>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</si>
  <si>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</si>
  <si>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</si>
  <si>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</si>
  <si>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</si>
  <si>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</si>
  <si>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</si>
  <si>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</si>
  <si>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</si>
  <si>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</si>
  <si>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</si>
  <si>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</si>
  <si>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</si>
  <si>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</si>
  <si>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</si>
  <si>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</si>
  <si>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</si>
  <si>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</si>
  <si>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</si>
  <si>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</si>
  <si>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</si>
  <si>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</si>
  <si>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</si>
  <si>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</si>
  <si>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</si>
  <si>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</si>
  <si>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</si>
  <si>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</si>
  <si>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</si>
  <si>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</si>
  <si>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</si>
  <si>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</si>
  <si>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</si>
  <si>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</si>
  <si>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</si>
  <si>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</si>
  <si>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</si>
  <si>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</si>
  <si>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</si>
  <si>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</si>
  <si>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</si>
  <si>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</si>
  <si>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</si>
  <si>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</si>
  <si>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</si>
  <si>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</si>
  <si>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</si>
  <si>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</si>
  <si>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</si>
  <si>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</si>
  <si>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</si>
  <si>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</si>
  <si>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</si>
  <si>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</si>
  <si>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</si>
  <si>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</si>
  <si>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</si>
  <si>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</si>
  <si>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いわき市</t>
  </si>
  <si>
    <t>法非適用</t>
  </si>
  <si>
    <t>下水道事業</t>
  </si>
  <si>
    <t>公共下水道</t>
  </si>
  <si>
    <t>Ad</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</si>
  <si>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</si>
  <si>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</si>
  <si>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</si>
  <si>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</si>
  <si>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</si>
  <si>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</si>
  <si>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</si>
  <si>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収益的収支比率は、100％未満であることから、使用料収入や一般会計からの繰入金（公費負担分）のみでは維持管理費と企業債償還金を賄えていない状況です。
　企業債残高対事業規模比率は、類似団体及び全国の平均値を上回っていますが、今後は企業債残高が減少して行く見通しであることから、同比率についても減少していくとものと考えられます。
　経費回収率は、100％未満であることから、使用料収入のみでは汚水処理に係る費用を賄えていない状況です。
　汚水処理原価は、類似団体及び全国の平均値を上回っていることから、有収水量1㎥あたりの汚水処理費用が割高となっていることを示しています。これは、本市については、有収率が低いことや、処理区域が広域であること、水洗化率が100％となっていないことなどが要因と考えられます。
　施設利用率は、類似団体及び全国の平均値を上回っており、水洗化率が100％となっていないことを考慮すると、良好であると言えます。
　水洗化率は、類似団体及び全国の平均値を下回っていますが、これは現在も管渠整備を行っていることが要因であると考えられます。
　</t>
    <rPh sb="1" eb="4">
      <t>シュウエキテキ</t>
    </rPh>
    <rPh sb="4" eb="6">
      <t>シュウシ</t>
    </rPh>
    <rPh sb="6" eb="8">
      <t>ヒリツ</t>
    </rPh>
    <rPh sb="14" eb="16">
      <t>ミマン</t>
    </rPh>
    <rPh sb="24" eb="27">
      <t>シヨウリョウ</t>
    </rPh>
    <rPh sb="27" eb="29">
      <t>シュウニュウ</t>
    </rPh>
    <rPh sb="30" eb="32">
      <t>イッパン</t>
    </rPh>
    <rPh sb="32" eb="34">
      <t>カイケイ</t>
    </rPh>
    <rPh sb="37" eb="39">
      <t>クリイレ</t>
    </rPh>
    <rPh sb="39" eb="40">
      <t>キン</t>
    </rPh>
    <rPh sb="41" eb="43">
      <t>コウヒ</t>
    </rPh>
    <rPh sb="43" eb="45">
      <t>フタン</t>
    </rPh>
    <rPh sb="45" eb="46">
      <t>ブン</t>
    </rPh>
    <rPh sb="51" eb="53">
      <t>イジ</t>
    </rPh>
    <rPh sb="53" eb="56">
      <t>カンリヒ</t>
    </rPh>
    <rPh sb="57" eb="59">
      <t>キギョウ</t>
    </rPh>
    <rPh sb="59" eb="60">
      <t>サイ</t>
    </rPh>
    <rPh sb="60" eb="63">
      <t>ショウカンキン</t>
    </rPh>
    <rPh sb="64" eb="65">
      <t>マカナ</t>
    </rPh>
    <rPh sb="70" eb="72">
      <t>ジョウキョウ</t>
    </rPh>
    <rPh sb="77" eb="79">
      <t>キギョウ</t>
    </rPh>
    <rPh sb="79" eb="80">
      <t>サイ</t>
    </rPh>
    <rPh sb="80" eb="82">
      <t>ザンダカ</t>
    </rPh>
    <rPh sb="82" eb="83">
      <t>タイ</t>
    </rPh>
    <rPh sb="83" eb="85">
      <t>ジギョウ</t>
    </rPh>
    <rPh sb="85" eb="87">
      <t>キボ</t>
    </rPh>
    <rPh sb="87" eb="89">
      <t>ヒリツ</t>
    </rPh>
    <rPh sb="91" eb="93">
      <t>ルイジ</t>
    </rPh>
    <rPh sb="93" eb="95">
      <t>ダンタイ</t>
    </rPh>
    <rPh sb="95" eb="96">
      <t>オヨ</t>
    </rPh>
    <rPh sb="97" eb="99">
      <t>ゼンコク</t>
    </rPh>
    <rPh sb="100" eb="102">
      <t>ヘイキン</t>
    </rPh>
    <rPh sb="102" eb="103">
      <t>チ</t>
    </rPh>
    <rPh sb="104" eb="106">
      <t>ウワマワ</t>
    </rPh>
    <rPh sb="113" eb="115">
      <t>コンゴ</t>
    </rPh>
    <rPh sb="116" eb="118">
      <t>キギョウ</t>
    </rPh>
    <rPh sb="118" eb="119">
      <t>サイ</t>
    </rPh>
    <rPh sb="119" eb="121">
      <t>ザンダカ</t>
    </rPh>
    <rPh sb="122" eb="124">
      <t>ゲンショウ</t>
    </rPh>
    <rPh sb="126" eb="127">
      <t>イ</t>
    </rPh>
    <rPh sb="128" eb="130">
      <t>ミトオ</t>
    </rPh>
    <rPh sb="139" eb="140">
      <t>ドウ</t>
    </rPh>
    <rPh sb="140" eb="142">
      <t>ヒリツ</t>
    </rPh>
    <rPh sb="147" eb="149">
      <t>ゲンショウ</t>
    </rPh>
    <rPh sb="157" eb="158">
      <t>カンガ</t>
    </rPh>
    <rPh sb="166" eb="168">
      <t>ケイヒ</t>
    </rPh>
    <rPh sb="168" eb="170">
      <t>カイシュウ</t>
    </rPh>
    <rPh sb="170" eb="171">
      <t>リツ</t>
    </rPh>
    <rPh sb="177" eb="179">
      <t>ミマン</t>
    </rPh>
    <rPh sb="187" eb="190">
      <t>シヨウリョウ</t>
    </rPh>
    <rPh sb="190" eb="192">
      <t>シュウニュウ</t>
    </rPh>
    <rPh sb="196" eb="198">
      <t>オスイ</t>
    </rPh>
    <rPh sb="198" eb="200">
      <t>ショリ</t>
    </rPh>
    <rPh sb="201" eb="202">
      <t>カカ</t>
    </rPh>
    <rPh sb="203" eb="205">
      <t>ヒヨウ</t>
    </rPh>
    <rPh sb="206" eb="207">
      <t>マカナ</t>
    </rPh>
    <rPh sb="212" eb="214">
      <t>ジョウキョウ</t>
    </rPh>
    <rPh sb="219" eb="221">
      <t>オスイ</t>
    </rPh>
    <rPh sb="221" eb="223">
      <t>ショリ</t>
    </rPh>
    <rPh sb="223" eb="225">
      <t>ゲンカ</t>
    </rPh>
    <rPh sb="227" eb="229">
      <t>ルイジ</t>
    </rPh>
    <rPh sb="229" eb="231">
      <t>ダンタイ</t>
    </rPh>
    <rPh sb="231" eb="232">
      <t>オヨ</t>
    </rPh>
    <rPh sb="233" eb="235">
      <t>ゼンコク</t>
    </rPh>
    <rPh sb="236" eb="239">
      <t>ヘイキンチ</t>
    </rPh>
    <rPh sb="240" eb="242">
      <t>ウワマワ</t>
    </rPh>
    <rPh sb="251" eb="253">
      <t>ユウシュウ</t>
    </rPh>
    <rPh sb="253" eb="255">
      <t>スイリョウ</t>
    </rPh>
    <rPh sb="261" eb="263">
      <t>オスイ</t>
    </rPh>
    <rPh sb="263" eb="265">
      <t>ショリ</t>
    </rPh>
    <rPh sb="265" eb="267">
      <t>ヒヨウ</t>
    </rPh>
    <rPh sb="268" eb="270">
      <t>ワリダカ</t>
    </rPh>
    <rPh sb="279" eb="280">
      <t>シメ</t>
    </rPh>
    <rPh sb="290" eb="292">
      <t>ホンシ</t>
    </rPh>
    <rPh sb="298" eb="301">
      <t>ユウシュウリツ</t>
    </rPh>
    <rPh sb="302" eb="303">
      <t>ヒク</t>
    </rPh>
    <rPh sb="308" eb="310">
      <t>ショリ</t>
    </rPh>
    <rPh sb="310" eb="312">
      <t>クイキ</t>
    </rPh>
    <rPh sb="313" eb="315">
      <t>コウイキ</t>
    </rPh>
    <rPh sb="321" eb="324">
      <t>スイセンカ</t>
    </rPh>
    <rPh sb="324" eb="325">
      <t>リツ</t>
    </rPh>
    <rPh sb="342" eb="343">
      <t>ヨウ</t>
    </rPh>
    <rPh sb="345" eb="346">
      <t>カンガ</t>
    </rPh>
    <rPh sb="354" eb="356">
      <t>シセツ</t>
    </rPh>
    <rPh sb="356" eb="358">
      <t>リヨウ</t>
    </rPh>
    <rPh sb="358" eb="359">
      <t>リツ</t>
    </rPh>
    <rPh sb="361" eb="363">
      <t>ルイジ</t>
    </rPh>
    <rPh sb="363" eb="365">
      <t>ダンタイ</t>
    </rPh>
    <rPh sb="365" eb="366">
      <t>オヨ</t>
    </rPh>
    <rPh sb="367" eb="369">
      <t>ゼンコク</t>
    </rPh>
    <rPh sb="370" eb="373">
      <t>ヘイキンチ</t>
    </rPh>
    <rPh sb="374" eb="376">
      <t>ウワマワ</t>
    </rPh>
    <rPh sb="381" eb="384">
      <t>スイセンカ</t>
    </rPh>
    <rPh sb="384" eb="385">
      <t>リツ</t>
    </rPh>
    <rPh sb="400" eb="402">
      <t>コウリョ</t>
    </rPh>
    <rPh sb="406" eb="408">
      <t>リョウコウ</t>
    </rPh>
    <rPh sb="412" eb="413">
      <t>イ</t>
    </rPh>
    <rPh sb="419" eb="422">
      <t>スイセンカ</t>
    </rPh>
    <rPh sb="422" eb="423">
      <t>リツ</t>
    </rPh>
    <rPh sb="425" eb="427">
      <t>ルイジ</t>
    </rPh>
    <rPh sb="427" eb="429">
      <t>ダンタイ</t>
    </rPh>
    <rPh sb="429" eb="430">
      <t>オヨ</t>
    </rPh>
    <rPh sb="431" eb="433">
      <t>ゼンコク</t>
    </rPh>
    <rPh sb="434" eb="437">
      <t>ヘイキンチ</t>
    </rPh>
    <rPh sb="438" eb="440">
      <t>シタマワ</t>
    </rPh>
    <rPh sb="450" eb="452">
      <t>ゲンザイ</t>
    </rPh>
    <rPh sb="453" eb="455">
      <t>カンキョ</t>
    </rPh>
    <rPh sb="455" eb="457">
      <t>セイビ</t>
    </rPh>
    <rPh sb="458" eb="459">
      <t>オコナ</t>
    </rPh>
    <rPh sb="466" eb="468">
      <t>ヨウイン</t>
    </rPh>
    <rPh sb="472" eb="473">
      <t>カンガ</t>
    </rPh>
    <phoneticPr fontId="4"/>
  </si>
  <si>
    <t>　本市においては、今後、法定耐用年数である50年を迎える管渠が増加していくことにより、管渠改善率が高水準で推移していくことが想定されることから、費用対効果を踏まえた整備・更新及び適切な維持管理が必要であると考えられます。</t>
    <rPh sb="1" eb="3">
      <t>ホンシ</t>
    </rPh>
    <rPh sb="9" eb="11">
      <t>コンゴ</t>
    </rPh>
    <rPh sb="12" eb="14">
      <t>ホウテイ</t>
    </rPh>
    <rPh sb="14" eb="16">
      <t>タイヨウ</t>
    </rPh>
    <rPh sb="16" eb="18">
      <t>ネンスウ</t>
    </rPh>
    <rPh sb="23" eb="24">
      <t>ネン</t>
    </rPh>
    <rPh sb="25" eb="26">
      <t>ムカ</t>
    </rPh>
    <rPh sb="28" eb="30">
      <t>カンキョ</t>
    </rPh>
    <rPh sb="31" eb="33">
      <t>ゾウカ</t>
    </rPh>
    <rPh sb="43" eb="45">
      <t>カンキョ</t>
    </rPh>
    <rPh sb="45" eb="47">
      <t>カイゼン</t>
    </rPh>
    <rPh sb="47" eb="48">
      <t>リツ</t>
    </rPh>
    <rPh sb="49" eb="52">
      <t>コウスイジュン</t>
    </rPh>
    <rPh sb="53" eb="55">
      <t>スイイ</t>
    </rPh>
    <rPh sb="62" eb="64">
      <t>ソウテイ</t>
    </rPh>
    <rPh sb="72" eb="77">
      <t>ヒヨウタイコウカ</t>
    </rPh>
    <rPh sb="78" eb="79">
      <t>フ</t>
    </rPh>
    <rPh sb="82" eb="84">
      <t>セイビ</t>
    </rPh>
    <rPh sb="85" eb="87">
      <t>コウシン</t>
    </rPh>
    <rPh sb="87" eb="88">
      <t>オヨ</t>
    </rPh>
    <rPh sb="89" eb="91">
      <t>テキセツ</t>
    </rPh>
    <rPh sb="92" eb="94">
      <t>イジ</t>
    </rPh>
    <rPh sb="94" eb="96">
      <t>カンリ</t>
    </rPh>
    <rPh sb="97" eb="99">
      <t>ヒツヨウ</t>
    </rPh>
    <rPh sb="103" eb="104">
      <t>カンガ</t>
    </rPh>
    <phoneticPr fontId="4"/>
  </si>
  <si>
    <t>　本市の公共下水道事業については、現状、収益的収支比率、経費回収率が100％を下回っていることから、公営企業の原則である独立採算という目標をを考えれば、より100％に近づける必要があり、そのためには、将来の人口推計や節水傾向を考慮した適切な使用料水準の設定及び水洗化率の向上による料金収入の増加を図るとともに、費用対効果を踏まえた各種施設の整備・更新や適切な施設の維持管理を通して、汚水処理費用の削減を図っていく必要があります。
　また、平成28年４月より、経営状況の透明化、明確化を目的として、企業会計方式を導入したことにより、財務諸表等の作成を通して、資産状況や損益などの経営データが得られることから、それらを積極的に活用して、安定的で持続可能な事業運営を図るために、中長期的な展望に基づいた経営計画（経営戦略）を策定する必要があります。</t>
    <rPh sb="1" eb="3">
      <t>ホンシ</t>
    </rPh>
    <rPh sb="4" eb="6">
      <t>コウキョウ</t>
    </rPh>
    <rPh sb="6" eb="9">
      <t>ゲスイドウ</t>
    </rPh>
    <rPh sb="9" eb="11">
      <t>ジギョウ</t>
    </rPh>
    <rPh sb="17" eb="19">
      <t>ゲンジョウ</t>
    </rPh>
    <rPh sb="39" eb="41">
      <t>シタマワ</t>
    </rPh>
    <rPh sb="67" eb="69">
      <t>モクヒョウ</t>
    </rPh>
    <rPh sb="71" eb="72">
      <t>カンガ</t>
    </rPh>
    <rPh sb="83" eb="84">
      <t>チカ</t>
    </rPh>
    <rPh sb="87" eb="89">
      <t>ヒツヨウ</t>
    </rPh>
    <rPh sb="100" eb="102">
      <t>ショウライ</t>
    </rPh>
    <rPh sb="103" eb="105">
      <t>ジンコウ</t>
    </rPh>
    <rPh sb="105" eb="107">
      <t>スイケイ</t>
    </rPh>
    <rPh sb="108" eb="110">
      <t>セッスイ</t>
    </rPh>
    <rPh sb="110" eb="112">
      <t>ケイコウ</t>
    </rPh>
    <rPh sb="113" eb="115">
      <t>コウリョ</t>
    </rPh>
    <rPh sb="117" eb="119">
      <t>テキセツ</t>
    </rPh>
    <rPh sb="120" eb="123">
      <t>シヨウリョウ</t>
    </rPh>
    <rPh sb="123" eb="125">
      <t>スイジュン</t>
    </rPh>
    <rPh sb="126" eb="128">
      <t>セッテイ</t>
    </rPh>
    <rPh sb="128" eb="129">
      <t>オヨ</t>
    </rPh>
    <rPh sb="130" eb="133">
      <t>スイセンカ</t>
    </rPh>
    <rPh sb="133" eb="134">
      <t>リツ</t>
    </rPh>
    <rPh sb="135" eb="137">
      <t>コウジョウ</t>
    </rPh>
    <rPh sb="140" eb="142">
      <t>リョウキン</t>
    </rPh>
    <rPh sb="142" eb="144">
      <t>シュウニュウ</t>
    </rPh>
    <rPh sb="145" eb="147">
      <t>ゾウカ</t>
    </rPh>
    <rPh sb="148" eb="149">
      <t>ハカ</t>
    </rPh>
    <rPh sb="176" eb="178">
      <t>テキセツ</t>
    </rPh>
    <rPh sb="179" eb="181">
      <t>シセツ</t>
    </rPh>
    <rPh sb="182" eb="184">
      <t>イジ</t>
    </rPh>
    <rPh sb="184" eb="186">
      <t>カンリ</t>
    </rPh>
    <rPh sb="187" eb="188">
      <t>トオ</t>
    </rPh>
    <rPh sb="191" eb="193">
      <t>オスイ</t>
    </rPh>
    <rPh sb="193" eb="195">
      <t>ショリ</t>
    </rPh>
    <rPh sb="195" eb="197">
      <t>ヒヨウ</t>
    </rPh>
    <rPh sb="198" eb="200">
      <t>サクゲン</t>
    </rPh>
    <rPh sb="201" eb="202">
      <t>ハカ</t>
    </rPh>
    <rPh sb="206" eb="208">
      <t>ヒツヨウ</t>
    </rPh>
    <rPh sb="219" eb="221">
      <t>ヘイセイ</t>
    </rPh>
    <rPh sb="223" eb="224">
      <t>ネン</t>
    </rPh>
    <rPh sb="225" eb="226">
      <t>ガツ</t>
    </rPh>
    <rPh sb="229" eb="231">
      <t>ケイエイ</t>
    </rPh>
    <rPh sb="231" eb="233">
      <t>ジョウキョウ</t>
    </rPh>
    <rPh sb="234" eb="237">
      <t>トウメイカ</t>
    </rPh>
    <rPh sb="238" eb="240">
      <t>メイカク</t>
    </rPh>
    <rPh sb="240" eb="241">
      <t>カ</t>
    </rPh>
    <rPh sb="242" eb="244">
      <t>モクテキ</t>
    </rPh>
    <rPh sb="248" eb="250">
      <t>キギョウ</t>
    </rPh>
    <rPh sb="250" eb="252">
      <t>カイケイ</t>
    </rPh>
    <rPh sb="252" eb="254">
      <t>ホウシキ</t>
    </rPh>
    <rPh sb="255" eb="257">
      <t>ドウニュウ</t>
    </rPh>
    <rPh sb="265" eb="267">
      <t>ザイム</t>
    </rPh>
    <rPh sb="267" eb="269">
      <t>ショヒョウ</t>
    </rPh>
    <rPh sb="269" eb="270">
      <t>トウ</t>
    </rPh>
    <rPh sb="271" eb="273">
      <t>サクセイ</t>
    </rPh>
    <rPh sb="274" eb="275">
      <t>トオ</t>
    </rPh>
    <rPh sb="278" eb="280">
      <t>シサン</t>
    </rPh>
    <rPh sb="280" eb="282">
      <t>ジョウキョウ</t>
    </rPh>
    <rPh sb="283" eb="285">
      <t>ソンエキ</t>
    </rPh>
    <rPh sb="288" eb="290">
      <t>ケイエイ</t>
    </rPh>
    <rPh sb="294" eb="295">
      <t>エ</t>
    </rPh>
    <rPh sb="307" eb="310">
      <t>セッキョクテキ</t>
    </rPh>
    <rPh sb="311" eb="313">
      <t>カツヨウ</t>
    </rPh>
    <rPh sb="336" eb="337">
      <t>チュウ</t>
    </rPh>
    <rPh sb="337" eb="339">
      <t>チョウキ</t>
    </rPh>
    <rPh sb="339" eb="340">
      <t>テキ</t>
    </rPh>
    <rPh sb="341" eb="343">
      <t>テンボウ</t>
    </rPh>
    <rPh sb="344" eb="345">
      <t>モト</t>
    </rPh>
    <rPh sb="348" eb="350">
      <t>ケイエイ</t>
    </rPh>
    <rPh sb="350" eb="352">
      <t>ケイカク</t>
    </rPh>
    <rPh sb="353" eb="355">
      <t>ケイエイ</t>
    </rPh>
    <rPh sb="355" eb="357">
      <t>センリャク</t>
    </rPh>
    <rPh sb="359" eb="361">
      <t>サクテイ</t>
    </rPh>
    <rPh sb="363" eb="36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</si>
</sst>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formatCode="#,##0.00;&quot;△&quot;#,##0.00;&quot;-&quot;">
                  <c:v>0.1</c:v>
                </c:pt>
                <c:pt idx="3" formatCode="#,##0.00;&quot;△&quot;#,##0.00;&quot;-&quot;">
                  <c:v>0.02</c:v>
                </c:pt>
                <c:pt idx="4" formatCode="#,##0.00;&quot;△&quot;#,##0.00;&quot;-&quot;">
                  <c:v>0.05</c:v>
                </c:pt>
              </c:numCache>
            </c:numRef>
          </c:val>
        </c:ser>
        <c:dLbls>
          <c:showLegendKey val="0"/>
          <c:showVal val="0"/>
          <c:showCatName val="0"/>
          <c:showSerName val="0"/>
          <c:showPercent val="0"/>
          <c:showBubbleSize val="0"/>
        </c:dLbls>
        <c:gapWidth val="150"/>
        <c:axId val="117113600"/>
        <c:axId val="11711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0.11</c:v>
                </c:pt>
                <c:pt idx="1">
                  <c:v>0.14000000000000001</c:v>
                </c:pt>
                <c:pt idx="2">
                  <c:v>0.11</c:v>
                </c:pt>
                <c:pt idx="3">
                  <c:v>0.08</c:v>
                </c:pt>
                <c:pt idx="4">
                  <c:v>0.22</c:v>
                </c:pt>
              </c:numCache>
            </c:numRef>
          </c:val>
          <c:smooth val="0"/>
        </c:ser>
        <c:dLbls>
          <c:showLegendKey val="0"/>
          <c:showVal val="0"/>
          <c:showCatName val="0"/>
          <c:showSerName val="0"/>
          <c:showPercent val="0"/>
          <c:showBubbleSize val="0"/>
        </c:dLbls>
        <c:marker val="1"/>
        <c:smooth val="0"/>
        <c:axId val="117113600"/>
        <c:axId val="117115520"/>
      </c:lineChart>
      <c:dateAx>
        <c:axId val="117113600"/>
        <c:scaling>
          <c:orientation val="minMax"/>
        </c:scaling>
        <c:delete val="1"/>
        <c:axPos val="b"/>
        <c:numFmt formatCode="ge" sourceLinked="1"/>
        <c:majorTickMark val="none"/>
        <c:minorTickMark val="none"/>
        <c:tickLblPos val="none"/>
        <c:crossAx val="117115520"/>
        <c:crosses val="autoZero"/>
        <c:auto val="1"/>
        <c:lblOffset val="100"/>
        <c:baseTimeUnit val="years"/>
      </c:dateAx>
      <c:valAx>
        <c:axId val="11711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11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63.64</c:v>
                </c:pt>
                <c:pt idx="1">
                  <c:v>73.61</c:v>
                </c:pt>
                <c:pt idx="2">
                  <c:v>70.569999999999993</c:v>
                </c:pt>
                <c:pt idx="3">
                  <c:v>69.19</c:v>
                </c:pt>
                <c:pt idx="4">
                  <c:v>68.98</c:v>
                </c:pt>
              </c:numCache>
            </c:numRef>
          </c:val>
        </c:ser>
        <c:dLbls>
          <c:showLegendKey val="0"/>
          <c:showVal val="0"/>
          <c:showCatName val="0"/>
          <c:showSerName val="0"/>
          <c:showPercent val="0"/>
          <c:showBubbleSize val="0"/>
        </c:dLbls>
        <c:gapWidth val="150"/>
        <c:axId val="37600640"/>
        <c:axId val="3760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68.209999999999994</c:v>
                </c:pt>
                <c:pt idx="1">
                  <c:v>67.569999999999993</c:v>
                </c:pt>
                <c:pt idx="2">
                  <c:v>67.099999999999994</c:v>
                </c:pt>
                <c:pt idx="3">
                  <c:v>67.95</c:v>
                </c:pt>
                <c:pt idx="4">
                  <c:v>66.63</c:v>
                </c:pt>
              </c:numCache>
            </c:numRef>
          </c:val>
          <c:smooth val="0"/>
        </c:ser>
        <c:dLbls>
          <c:showLegendKey val="0"/>
          <c:showVal val="0"/>
          <c:showCatName val="0"/>
          <c:showSerName val="0"/>
          <c:showPercent val="0"/>
          <c:showBubbleSize val="0"/>
        </c:dLbls>
        <c:marker val="1"/>
        <c:smooth val="0"/>
        <c:axId val="37600640"/>
        <c:axId val="37606912"/>
      </c:lineChart>
      <c:dateAx>
        <c:axId val="37600640"/>
        <c:scaling>
          <c:orientation val="minMax"/>
        </c:scaling>
        <c:delete val="1"/>
        <c:axPos val="b"/>
        <c:numFmt formatCode="ge" sourceLinked="1"/>
        <c:majorTickMark val="none"/>
        <c:minorTickMark val="none"/>
        <c:tickLblPos val="none"/>
        <c:crossAx val="37606912"/>
        <c:crosses val="autoZero"/>
        <c:auto val="1"/>
        <c:lblOffset val="100"/>
        <c:baseTimeUnit val="years"/>
      </c:dateAx>
      <c:valAx>
        <c:axId val="3760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0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84.91</c:v>
                </c:pt>
                <c:pt idx="1">
                  <c:v>87.44</c:v>
                </c:pt>
                <c:pt idx="2">
                  <c:v>89.1</c:v>
                </c:pt>
                <c:pt idx="3">
                  <c:v>90.5</c:v>
                </c:pt>
                <c:pt idx="4">
                  <c:v>91.07</c:v>
                </c:pt>
              </c:numCache>
            </c:numRef>
          </c:val>
        </c:ser>
        <c:dLbls>
          <c:showLegendKey val="0"/>
          <c:showVal val="0"/>
          <c:showCatName val="0"/>
          <c:showSerName val="0"/>
          <c:showPercent val="0"/>
          <c:showBubbleSize val="0"/>
        </c:dLbls>
        <c:gapWidth val="150"/>
        <c:axId val="50801664"/>
        <c:axId val="5080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92.8</c:v>
                </c:pt>
                <c:pt idx="1">
                  <c:v>92.87</c:v>
                </c:pt>
                <c:pt idx="2">
                  <c:v>93.01</c:v>
                </c:pt>
                <c:pt idx="3">
                  <c:v>93.12</c:v>
                </c:pt>
                <c:pt idx="4">
                  <c:v>93.38</c:v>
                </c:pt>
              </c:numCache>
            </c:numRef>
          </c:val>
          <c:smooth val="0"/>
        </c:ser>
        <c:dLbls>
          <c:showLegendKey val="0"/>
          <c:showVal val="0"/>
          <c:showCatName val="0"/>
          <c:showSerName val="0"/>
          <c:showPercent val="0"/>
          <c:showBubbleSize val="0"/>
        </c:dLbls>
        <c:marker val="1"/>
        <c:smooth val="0"/>
        <c:axId val="50801664"/>
        <c:axId val="50807936"/>
      </c:lineChart>
      <c:dateAx>
        <c:axId val="50801664"/>
        <c:scaling>
          <c:orientation val="minMax"/>
        </c:scaling>
        <c:delete val="1"/>
        <c:axPos val="b"/>
        <c:numFmt formatCode="ge" sourceLinked="1"/>
        <c:majorTickMark val="none"/>
        <c:minorTickMark val="none"/>
        <c:tickLblPos val="none"/>
        <c:crossAx val="50807936"/>
        <c:crosses val="autoZero"/>
        <c:auto val="1"/>
        <c:lblOffset val="100"/>
        <c:baseTimeUnit val="years"/>
      </c:dateAx>
      <c:valAx>
        <c:axId val="5080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0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85.87</c:v>
                </c:pt>
                <c:pt idx="1">
                  <c:v>75.7</c:v>
                </c:pt>
                <c:pt idx="2">
                  <c:v>69.739999999999995</c:v>
                </c:pt>
                <c:pt idx="3">
                  <c:v>84.54</c:v>
                </c:pt>
                <c:pt idx="4">
                  <c:v>87.32</c:v>
                </c:pt>
              </c:numCache>
            </c:numRef>
          </c:val>
        </c:ser>
        <c:dLbls>
          <c:showLegendKey val="0"/>
          <c:showVal val="0"/>
          <c:showCatName val="0"/>
          <c:showSerName val="0"/>
          <c:showPercent val="0"/>
          <c:showBubbleSize val="0"/>
        </c:dLbls>
        <c:gapWidth val="150"/>
        <c:axId val="123720832"/>
        <c:axId val="12376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720832"/>
        <c:axId val="123761408"/>
      </c:lineChart>
      <c:dateAx>
        <c:axId val="123720832"/>
        <c:scaling>
          <c:orientation val="minMax"/>
        </c:scaling>
        <c:delete val="1"/>
        <c:axPos val="b"/>
        <c:numFmt formatCode="ge" sourceLinked="1"/>
        <c:majorTickMark val="none"/>
        <c:minorTickMark val="none"/>
        <c:tickLblPos val="none"/>
        <c:crossAx val="123761408"/>
        <c:crosses val="autoZero"/>
        <c:auto val="1"/>
        <c:lblOffset val="100"/>
        <c:baseTimeUnit val="years"/>
      </c:dateAx>
      <c:valAx>
        <c:axId val="12376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72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484096"/>
        <c:axId val="2448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484096"/>
        <c:axId val="24486272"/>
      </c:lineChart>
      <c:dateAx>
        <c:axId val="24484096"/>
        <c:scaling>
          <c:orientation val="minMax"/>
        </c:scaling>
        <c:delete val="1"/>
        <c:axPos val="b"/>
        <c:numFmt formatCode="ge" sourceLinked="1"/>
        <c:majorTickMark val="none"/>
        <c:minorTickMark val="none"/>
        <c:tickLblPos val="none"/>
        <c:crossAx val="24486272"/>
        <c:crosses val="autoZero"/>
        <c:auto val="1"/>
        <c:lblOffset val="100"/>
        <c:baseTimeUnit val="years"/>
      </c:dateAx>
      <c:valAx>
        <c:axId val="2448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8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500096"/>
        <c:axId val="2450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500096"/>
        <c:axId val="24502272"/>
      </c:lineChart>
      <c:dateAx>
        <c:axId val="24500096"/>
        <c:scaling>
          <c:orientation val="minMax"/>
        </c:scaling>
        <c:delete val="1"/>
        <c:axPos val="b"/>
        <c:numFmt formatCode="ge" sourceLinked="1"/>
        <c:majorTickMark val="none"/>
        <c:minorTickMark val="none"/>
        <c:tickLblPos val="none"/>
        <c:crossAx val="24502272"/>
        <c:crosses val="autoZero"/>
        <c:auto val="1"/>
        <c:lblOffset val="100"/>
        <c:baseTimeUnit val="years"/>
      </c:dateAx>
      <c:valAx>
        <c:axId val="2450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0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255808"/>
        <c:axId val="3525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255808"/>
        <c:axId val="35257728"/>
      </c:lineChart>
      <c:dateAx>
        <c:axId val="35255808"/>
        <c:scaling>
          <c:orientation val="minMax"/>
        </c:scaling>
        <c:delete val="1"/>
        <c:axPos val="b"/>
        <c:numFmt formatCode="ge" sourceLinked="1"/>
        <c:majorTickMark val="none"/>
        <c:minorTickMark val="none"/>
        <c:tickLblPos val="none"/>
        <c:crossAx val="35257728"/>
        <c:crosses val="autoZero"/>
        <c:auto val="1"/>
        <c:lblOffset val="100"/>
        <c:baseTimeUnit val="years"/>
      </c:dateAx>
      <c:valAx>
        <c:axId val="3525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5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628160"/>
        <c:axId val="3563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628160"/>
        <c:axId val="35630080"/>
      </c:lineChart>
      <c:dateAx>
        <c:axId val="35628160"/>
        <c:scaling>
          <c:orientation val="minMax"/>
        </c:scaling>
        <c:delete val="1"/>
        <c:axPos val="b"/>
        <c:numFmt formatCode="ge" sourceLinked="1"/>
        <c:majorTickMark val="none"/>
        <c:minorTickMark val="none"/>
        <c:tickLblPos val="none"/>
        <c:crossAx val="35630080"/>
        <c:crosses val="autoZero"/>
        <c:auto val="1"/>
        <c:lblOffset val="100"/>
        <c:baseTimeUnit val="years"/>
      </c:dateAx>
      <c:valAx>
        <c:axId val="3563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2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1074.19</c:v>
                </c:pt>
                <c:pt idx="1">
                  <c:v>899.79</c:v>
                </c:pt>
                <c:pt idx="2">
                  <c:v>902.14</c:v>
                </c:pt>
                <c:pt idx="3">
                  <c:v>799.68</c:v>
                </c:pt>
                <c:pt idx="4">
                  <c:v>1214.69</c:v>
                </c:pt>
              </c:numCache>
            </c:numRef>
          </c:val>
        </c:ser>
        <c:dLbls>
          <c:showLegendKey val="0"/>
          <c:showVal val="0"/>
          <c:showCatName val="0"/>
          <c:showSerName val="0"/>
          <c:showPercent val="0"/>
          <c:showBubbleSize val="0"/>
        </c:dLbls>
        <c:gapWidth val="150"/>
        <c:axId val="35775232"/>
        <c:axId val="3577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978.41</c:v>
                </c:pt>
                <c:pt idx="1">
                  <c:v>935.65</c:v>
                </c:pt>
                <c:pt idx="2">
                  <c:v>924.44</c:v>
                </c:pt>
                <c:pt idx="3">
                  <c:v>963.16</c:v>
                </c:pt>
                <c:pt idx="4">
                  <c:v>1017.47</c:v>
                </c:pt>
              </c:numCache>
            </c:numRef>
          </c:val>
          <c:smooth val="0"/>
        </c:ser>
        <c:dLbls>
          <c:showLegendKey val="0"/>
          <c:showVal val="0"/>
          <c:showCatName val="0"/>
          <c:showSerName val="0"/>
          <c:showPercent val="0"/>
          <c:showBubbleSize val="0"/>
        </c:dLbls>
        <c:marker val="1"/>
        <c:smooth val="0"/>
        <c:axId val="35775232"/>
        <c:axId val="35777152"/>
      </c:lineChart>
      <c:dateAx>
        <c:axId val="35775232"/>
        <c:scaling>
          <c:orientation val="minMax"/>
        </c:scaling>
        <c:delete val="1"/>
        <c:axPos val="b"/>
        <c:numFmt formatCode="ge" sourceLinked="1"/>
        <c:majorTickMark val="none"/>
        <c:minorTickMark val="none"/>
        <c:tickLblPos val="none"/>
        <c:crossAx val="35777152"/>
        <c:crosses val="autoZero"/>
        <c:auto val="1"/>
        <c:lblOffset val="100"/>
        <c:baseTimeUnit val="years"/>
      </c:dateAx>
      <c:valAx>
        <c:axId val="3577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7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99.04</c:v>
                </c:pt>
                <c:pt idx="1">
                  <c:v>99.49</c:v>
                </c:pt>
                <c:pt idx="2">
                  <c:v>88.6</c:v>
                </c:pt>
                <c:pt idx="3">
                  <c:v>95.74</c:v>
                </c:pt>
                <c:pt idx="4">
                  <c:v>98.31</c:v>
                </c:pt>
              </c:numCache>
            </c:numRef>
          </c:val>
        </c:ser>
        <c:dLbls>
          <c:showLegendKey val="0"/>
          <c:showVal val="0"/>
          <c:showCatName val="0"/>
          <c:showSerName val="0"/>
          <c:showPercent val="0"/>
          <c:showBubbleSize val="0"/>
        </c:dLbls>
        <c:gapWidth val="150"/>
        <c:axId val="37552512"/>
        <c:axId val="3755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88.02</c:v>
                </c:pt>
                <c:pt idx="1">
                  <c:v>90.14</c:v>
                </c:pt>
                <c:pt idx="2">
                  <c:v>90.24</c:v>
                </c:pt>
                <c:pt idx="3">
                  <c:v>94.82</c:v>
                </c:pt>
                <c:pt idx="4">
                  <c:v>96.37</c:v>
                </c:pt>
              </c:numCache>
            </c:numRef>
          </c:val>
          <c:smooth val="0"/>
        </c:ser>
        <c:dLbls>
          <c:showLegendKey val="0"/>
          <c:showVal val="0"/>
          <c:showCatName val="0"/>
          <c:showSerName val="0"/>
          <c:showPercent val="0"/>
          <c:showBubbleSize val="0"/>
        </c:dLbls>
        <c:marker val="1"/>
        <c:smooth val="0"/>
        <c:axId val="37552512"/>
        <c:axId val="37554432"/>
      </c:lineChart>
      <c:dateAx>
        <c:axId val="37552512"/>
        <c:scaling>
          <c:orientation val="minMax"/>
        </c:scaling>
        <c:delete val="1"/>
        <c:axPos val="b"/>
        <c:numFmt formatCode="ge" sourceLinked="1"/>
        <c:majorTickMark val="none"/>
        <c:minorTickMark val="none"/>
        <c:tickLblPos val="none"/>
        <c:crossAx val="37554432"/>
        <c:crosses val="autoZero"/>
        <c:auto val="1"/>
        <c:lblOffset val="100"/>
        <c:baseTimeUnit val="years"/>
      </c:dateAx>
      <c:valAx>
        <c:axId val="3755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5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173.74</c:v>
                </c:pt>
                <c:pt idx="1">
                  <c:v>174.69</c:v>
                </c:pt>
                <c:pt idx="2">
                  <c:v>193.99</c:v>
                </c:pt>
                <c:pt idx="3">
                  <c:v>193.1</c:v>
                </c:pt>
                <c:pt idx="4">
                  <c:v>171.72</c:v>
                </c:pt>
              </c:numCache>
            </c:numRef>
          </c:val>
        </c:ser>
        <c:dLbls>
          <c:showLegendKey val="0"/>
          <c:showVal val="0"/>
          <c:showCatName val="0"/>
          <c:showSerName val="0"/>
          <c:showPercent val="0"/>
          <c:showBubbleSize val="0"/>
        </c:dLbls>
        <c:gapWidth val="150"/>
        <c:axId val="37584896"/>
        <c:axId val="3758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172.91</c:v>
                </c:pt>
                <c:pt idx="1">
                  <c:v>169.64</c:v>
                </c:pt>
                <c:pt idx="2">
                  <c:v>170.22</c:v>
                </c:pt>
                <c:pt idx="3">
                  <c:v>162.88</c:v>
                </c:pt>
                <c:pt idx="4">
                  <c:v>162.65</c:v>
                </c:pt>
              </c:numCache>
            </c:numRef>
          </c:val>
          <c:smooth val="0"/>
        </c:ser>
        <c:dLbls>
          <c:showLegendKey val="0"/>
          <c:showVal val="0"/>
          <c:showCatName val="0"/>
          <c:showSerName val="0"/>
          <c:showPercent val="0"/>
          <c:showBubbleSize val="0"/>
        </c:dLbls>
        <c:marker val="1"/>
        <c:smooth val="0"/>
        <c:axId val="37584896"/>
        <c:axId val="37586816"/>
      </c:lineChart>
      <c:dateAx>
        <c:axId val="37584896"/>
        <c:scaling>
          <c:orientation val="minMax"/>
        </c:scaling>
        <c:delete val="1"/>
        <c:axPos val="b"/>
        <c:numFmt formatCode="ge" sourceLinked="1"/>
        <c:majorTickMark val="none"/>
        <c:minorTickMark val="none"/>
        <c:tickLblPos val="none"/>
        <c:crossAx val="37586816"/>
        <c:crosses val="autoZero"/>
        <c:auto val="1"/>
        <c:lblOffset val="100"/>
        <c:baseTimeUnit val="years"/>
      </c:dateAx>
      <c:valAx>
        <c:axId val="3758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8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43"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いわき市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Ad</v>
      </c>
      <c r="X8" s="46"/>
      <c r="Y8" s="46"/>
      <c r="Z8" s="46"/>
      <c r="AA8" s="46"/>
      <c r="AB8" s="46"/>
      <c r="AC8" s="46"/>
      <c r="AD8" s="3"/>
      <c r="AE8" s="3"/>
      <c r="AF8" s="3"/>
      <c r="AG8" s="3"/>
      <c r="AH8" s="3"/>
      <c r="AI8" s="3"/>
      <c r="AJ8" s="3"/>
      <c r="AK8" s="3"/>
      <c r="AL8" s="47">
        <f>データ!R6</f>
        <v>331920</v>
      </c>
      <c r="AM8" s="47"/>
      <c r="AN8" s="47"/>
      <c r="AO8" s="47"/>
      <c r="AP8" s="47"/>
      <c r="AQ8" s="47"/>
      <c r="AR8" s="47"/>
      <c r="AS8" s="47"/>
      <c r="AT8" s="43">
        <f>データ!S6</f>
        <v>1232.02</v>
      </c>
      <c r="AU8" s="43"/>
      <c r="AV8" s="43"/>
      <c r="AW8" s="43"/>
      <c r="AX8" s="43"/>
      <c r="AY8" s="43"/>
      <c r="AZ8" s="43"/>
      <c r="BA8" s="43"/>
      <c r="BB8" s="43">
        <f>データ!T6</f>
        <v>269.41000000000003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53.3</v>
      </c>
      <c r="Q10" s="43"/>
      <c r="R10" s="43"/>
      <c r="S10" s="43"/>
      <c r="T10" s="43"/>
      <c r="U10" s="43"/>
      <c r="V10" s="43"/>
      <c r="W10" s="43">
        <f>データ!P6</f>
        <v>72.650000000000006</v>
      </c>
      <c r="X10" s="43"/>
      <c r="Y10" s="43"/>
      <c r="Z10" s="43"/>
      <c r="AA10" s="43"/>
      <c r="AB10" s="43"/>
      <c r="AC10" s="43"/>
      <c r="AD10" s="47">
        <f>データ!Q6</f>
        <v>2998</v>
      </c>
      <c r="AE10" s="47"/>
      <c r="AF10" s="47"/>
      <c r="AG10" s="47"/>
      <c r="AH10" s="47"/>
      <c r="AI10" s="47"/>
      <c r="AJ10" s="47"/>
      <c r="AK10" s="2"/>
      <c r="AL10" s="47">
        <f>データ!U6</f>
        <v>176059</v>
      </c>
      <c r="AM10" s="47"/>
      <c r="AN10" s="47"/>
      <c r="AO10" s="47"/>
      <c r="AP10" s="47"/>
      <c r="AQ10" s="47"/>
      <c r="AR10" s="47"/>
      <c r="AS10" s="47"/>
      <c r="AT10" s="43">
        <f>データ!V6</f>
        <v>41.76</v>
      </c>
      <c r="AU10" s="43"/>
      <c r="AV10" s="43"/>
      <c r="AW10" s="43"/>
      <c r="AX10" s="43"/>
      <c r="AY10" s="43"/>
      <c r="AZ10" s="43"/>
      <c r="BA10" s="43"/>
      <c r="BB10" s="43">
        <f>データ!W6</f>
        <v>4215.97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algorithmName="SHA-512" hashValue="3cyNI5RxdyPNBCJw1yyeDRy4J0YPm3QjCiKecRwJhvT9Zo63IGxrtcDuaCwKwb7mmkOQhcT6gpGmgsZY9PLUjA==" saltValue="APO61CwCOoYh5Pm609hrv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X1" workbookViewId="0">
      <selection activeCell="EH8" sqref="EH8"/>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72044</v>
      </c>
      <c r="D6" s="31">
        <f t="shared" si="3"/>
        <v>47</v>
      </c>
      <c r="E6" s="31">
        <f t="shared" si="3"/>
        <v>17</v>
      </c>
      <c r="F6" s="31">
        <f t="shared" si="3"/>
        <v>1</v>
      </c>
      <c r="G6" s="31">
        <f t="shared" si="3"/>
        <v>0</v>
      </c>
      <c r="H6" s="31" t="str">
        <f t="shared" si="3"/>
        <v>福島県　いわき市</v>
      </c>
      <c r="I6" s="31" t="str">
        <f t="shared" si="3"/>
        <v>法非適用</v>
      </c>
      <c r="J6" s="31" t="str">
        <f t="shared" si="3"/>
        <v>下水道事業</v>
      </c>
      <c r="K6" s="31" t="str">
        <f t="shared" si="3"/>
        <v>公共下水道</v>
      </c>
      <c r="L6" s="31" t="str">
        <f t="shared" si="3"/>
        <v>Ad</v>
      </c>
      <c r="M6" s="32" t="str">
        <f t="shared" si="3"/>
        <v>-</v>
      </c>
      <c r="N6" s="32" t="str">
        <f t="shared" si="3"/>
        <v>該当数値なし</v>
      </c>
      <c r="O6" s="32">
        <f t="shared" si="3"/>
        <v>53.3</v>
      </c>
      <c r="P6" s="32">
        <f t="shared" si="3"/>
        <v>72.650000000000006</v>
      </c>
      <c r="Q6" s="32">
        <f t="shared" si="3"/>
        <v>2998</v>
      </c>
      <c r="R6" s="32">
        <f t="shared" si="3"/>
        <v>331920</v>
      </c>
      <c r="S6" s="32">
        <f t="shared" si="3"/>
        <v>1232.02</v>
      </c>
      <c r="T6" s="32">
        <f t="shared" si="3"/>
        <v>269.41000000000003</v>
      </c>
      <c r="U6" s="32">
        <f t="shared" si="3"/>
        <v>176059</v>
      </c>
      <c r="V6" s="32">
        <f t="shared" si="3"/>
        <v>41.76</v>
      </c>
      <c r="W6" s="32">
        <f t="shared" si="3"/>
        <v>4215.97</v>
      </c>
      <c r="X6" s="33">
        <f>IF(X7="",NA(),X7)</f>
        <v>85.87</v>
      </c>
      <c r="Y6" s="33">
        <f t="shared" ref="Y6:AG6" si="4">IF(Y7="",NA(),Y7)</f>
        <v>75.7</v>
      </c>
      <c r="Z6" s="33">
        <f t="shared" si="4"/>
        <v>69.739999999999995</v>
      </c>
      <c r="AA6" s="33">
        <f t="shared" si="4"/>
        <v>84.54</v>
      </c>
      <c r="AB6" s="33">
        <f t="shared" si="4"/>
        <v>87.32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1074.19</v>
      </c>
      <c r="BF6" s="33">
        <f t="shared" ref="BF6:BN6" si="7">IF(BF7="",NA(),BF7)</f>
        <v>899.79</v>
      </c>
      <c r="BG6" s="33">
        <f t="shared" si="7"/>
        <v>902.14</v>
      </c>
      <c r="BH6" s="33">
        <f t="shared" si="7"/>
        <v>799.68</v>
      </c>
      <c r="BI6" s="33">
        <f t="shared" si="7"/>
        <v>1214.69</v>
      </c>
      <c r="BJ6" s="33">
        <f t="shared" si="7"/>
        <v>978.41</v>
      </c>
      <c r="BK6" s="33">
        <f t="shared" si="7"/>
        <v>935.65</v>
      </c>
      <c r="BL6" s="33">
        <f t="shared" si="7"/>
        <v>924.44</v>
      </c>
      <c r="BM6" s="33">
        <f t="shared" si="7"/>
        <v>963.16</v>
      </c>
      <c r="BN6" s="33">
        <f t="shared" si="7"/>
        <v>1017.47</v>
      </c>
      <c r="BO6" s="32" t="str">
        <f>IF(BO7="","",IF(BO7="-","【-】","【"&amp;SUBSTITUTE(TEXT(BO7,"#,##0.00"),"-","△")&amp;"】"))</f>
        <v>【763.62】</v>
      </c>
      <c r="BP6" s="33">
        <f>IF(BP7="",NA(),BP7)</f>
        <v>99.04</v>
      </c>
      <c r="BQ6" s="33">
        <f t="shared" ref="BQ6:BY6" si="8">IF(BQ7="",NA(),BQ7)</f>
        <v>99.49</v>
      </c>
      <c r="BR6" s="33">
        <f t="shared" si="8"/>
        <v>88.6</v>
      </c>
      <c r="BS6" s="33">
        <f t="shared" si="8"/>
        <v>95.74</v>
      </c>
      <c r="BT6" s="33">
        <f t="shared" si="8"/>
        <v>98.31</v>
      </c>
      <c r="BU6" s="33">
        <f t="shared" si="8"/>
        <v>88.02</v>
      </c>
      <c r="BV6" s="33">
        <f t="shared" si="8"/>
        <v>90.14</v>
      </c>
      <c r="BW6" s="33">
        <f t="shared" si="8"/>
        <v>90.24</v>
      </c>
      <c r="BX6" s="33">
        <f t="shared" si="8"/>
        <v>94.82</v>
      </c>
      <c r="BY6" s="33">
        <f t="shared" si="8"/>
        <v>96.37</v>
      </c>
      <c r="BZ6" s="32" t="str">
        <f>IF(BZ7="","",IF(BZ7="-","【-】","【"&amp;SUBSTITUTE(TEXT(BZ7,"#,##0.00"),"-","△")&amp;"】"))</f>
        <v>【98.53】</v>
      </c>
      <c r="CA6" s="33">
        <f>IF(CA7="",NA(),CA7)</f>
        <v>173.74</v>
      </c>
      <c r="CB6" s="33">
        <f t="shared" ref="CB6:CJ6" si="9">IF(CB7="",NA(),CB7)</f>
        <v>174.69</v>
      </c>
      <c r="CC6" s="33">
        <f t="shared" si="9"/>
        <v>193.99</v>
      </c>
      <c r="CD6" s="33">
        <f t="shared" si="9"/>
        <v>193.1</v>
      </c>
      <c r="CE6" s="33">
        <f t="shared" si="9"/>
        <v>171.72</v>
      </c>
      <c r="CF6" s="33">
        <f t="shared" si="9"/>
        <v>172.91</v>
      </c>
      <c r="CG6" s="33">
        <f t="shared" si="9"/>
        <v>169.64</v>
      </c>
      <c r="CH6" s="33">
        <f t="shared" si="9"/>
        <v>170.22</v>
      </c>
      <c r="CI6" s="33">
        <f t="shared" si="9"/>
        <v>162.88</v>
      </c>
      <c r="CJ6" s="33">
        <f t="shared" si="9"/>
        <v>162.65</v>
      </c>
      <c r="CK6" s="32" t="str">
        <f>IF(CK7="","",IF(CK7="-","【-】","【"&amp;SUBSTITUTE(TEXT(CK7,"#,##0.00"),"-","△")&amp;"】"))</f>
        <v>【139.70】</v>
      </c>
      <c r="CL6" s="33">
        <f>IF(CL7="",NA(),CL7)</f>
        <v>63.64</v>
      </c>
      <c r="CM6" s="33">
        <f t="shared" ref="CM6:CU6" si="10">IF(CM7="",NA(),CM7)</f>
        <v>73.61</v>
      </c>
      <c r="CN6" s="33">
        <f t="shared" si="10"/>
        <v>70.569999999999993</v>
      </c>
      <c r="CO6" s="33">
        <f t="shared" si="10"/>
        <v>69.19</v>
      </c>
      <c r="CP6" s="33">
        <f t="shared" si="10"/>
        <v>68.98</v>
      </c>
      <c r="CQ6" s="33">
        <f t="shared" si="10"/>
        <v>68.209999999999994</v>
      </c>
      <c r="CR6" s="33">
        <f t="shared" si="10"/>
        <v>67.569999999999993</v>
      </c>
      <c r="CS6" s="33">
        <f t="shared" si="10"/>
        <v>67.099999999999994</v>
      </c>
      <c r="CT6" s="33">
        <f t="shared" si="10"/>
        <v>67.95</v>
      </c>
      <c r="CU6" s="33">
        <f t="shared" si="10"/>
        <v>66.63</v>
      </c>
      <c r="CV6" s="32" t="str">
        <f>IF(CV7="","",IF(CV7="-","【-】","【"&amp;SUBSTITUTE(TEXT(CV7,"#,##0.00"),"-","△")&amp;"】"))</f>
        <v>【60.01】</v>
      </c>
      <c r="CW6" s="33">
        <f>IF(CW7="",NA(),CW7)</f>
        <v>84.91</v>
      </c>
      <c r="CX6" s="33">
        <f t="shared" ref="CX6:DF6" si="11">IF(CX7="",NA(),CX7)</f>
        <v>87.44</v>
      </c>
      <c r="CY6" s="33">
        <f t="shared" si="11"/>
        <v>89.1</v>
      </c>
      <c r="CZ6" s="33">
        <f t="shared" si="11"/>
        <v>90.5</v>
      </c>
      <c r="DA6" s="33">
        <f t="shared" si="11"/>
        <v>91.07</v>
      </c>
      <c r="DB6" s="33">
        <f t="shared" si="11"/>
        <v>92.8</v>
      </c>
      <c r="DC6" s="33">
        <f t="shared" si="11"/>
        <v>92.87</v>
      </c>
      <c r="DD6" s="33">
        <f t="shared" si="11"/>
        <v>93.01</v>
      </c>
      <c r="DE6" s="33">
        <f t="shared" si="11"/>
        <v>93.12</v>
      </c>
      <c r="DF6" s="33">
        <f t="shared" si="11"/>
        <v>93.38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0.1</v>
      </c>
      <c r="EG6" s="33">
        <f t="shared" si="14"/>
        <v>0.02</v>
      </c>
      <c r="EH6" s="33">
        <f t="shared" si="14"/>
        <v>0.05</v>
      </c>
      <c r="EI6" s="33">
        <f t="shared" si="14"/>
        <v>0.11</v>
      </c>
      <c r="EJ6" s="33">
        <f t="shared" si="14"/>
        <v>0.14000000000000001</v>
      </c>
      <c r="EK6" s="33">
        <f t="shared" si="14"/>
        <v>0.11</v>
      </c>
      <c r="EL6" s="33">
        <f t="shared" si="14"/>
        <v>0.08</v>
      </c>
      <c r="EM6" s="33">
        <f t="shared" si="14"/>
        <v>0.22</v>
      </c>
      <c r="EN6" s="32" t="str">
        <f>IF(EN7="","",IF(EN7="-","【-】","【"&amp;SUBSTITUTE(TEXT(EN7,"#,##0.00"),"-","△")&amp;"】"))</f>
        <v>【0.23】</v>
      </c>
    </row>
    <row r="7" spans="1:144" s="34" customFormat="1">
      <c r="A7" s="26"/>
      <c r="B7" s="35">
        <v>2015</v>
      </c>
      <c r="C7" s="35">
        <v>72044</v>
      </c>
      <c r="D7" s="35">
        <v>47</v>
      </c>
      <c r="E7" s="35">
        <v>17</v>
      </c>
      <c r="F7" s="35">
        <v>1</v>
      </c>
      <c r="G7" s="35">
        <v>0</v>
      </c>
      <c r="H7" s="35" t="s">
        <v>96</v>
      </c>
      <c r="I7" s="35" t="s">
        <v>97</v>
      </c>
      <c r="J7" s="35" t="s">
        <v>98</v>
      </c>
      <c r="K7" s="35" t="s">
        <v>99</v>
      </c>
      <c r="L7" s="35" t="s">
        <v>100</v>
      </c>
      <c r="M7" s="36" t="s">
        <v>101</v>
      </c>
      <c r="N7" s="36" t="s">
        <v>102</v>
      </c>
      <c r="O7" s="36">
        <v>53.3</v>
      </c>
      <c r="P7" s="36">
        <v>72.650000000000006</v>
      </c>
      <c r="Q7" s="36">
        <v>2998</v>
      </c>
      <c r="R7" s="36">
        <v>331920</v>
      </c>
      <c r="S7" s="36">
        <v>1232.02</v>
      </c>
      <c r="T7" s="36">
        <v>269.41000000000003</v>
      </c>
      <c r="U7" s="36">
        <v>176059</v>
      </c>
      <c r="V7" s="36">
        <v>41.76</v>
      </c>
      <c r="W7" s="36">
        <v>4215.97</v>
      </c>
      <c r="X7" s="36">
        <v>85.87</v>
      </c>
      <c r="Y7" s="36">
        <v>75.7</v>
      </c>
      <c r="Z7" s="36">
        <v>69.739999999999995</v>
      </c>
      <c r="AA7" s="36">
        <v>84.54</v>
      </c>
      <c r="AB7" s="36">
        <v>87.32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1074.19</v>
      </c>
      <c r="BF7" s="36">
        <v>899.79</v>
      </c>
      <c r="BG7" s="36">
        <v>902.14</v>
      </c>
      <c r="BH7" s="36">
        <v>799.68</v>
      </c>
      <c r="BI7" s="36">
        <v>1214.69</v>
      </c>
      <c r="BJ7" s="36">
        <v>978.41</v>
      </c>
      <c r="BK7" s="36">
        <v>935.65</v>
      </c>
      <c r="BL7" s="36">
        <v>924.44</v>
      </c>
      <c r="BM7" s="36">
        <v>963.16</v>
      </c>
      <c r="BN7" s="36">
        <v>1017.47</v>
      </c>
      <c r="BO7" s="36">
        <v>763.62</v>
      </c>
      <c r="BP7" s="36">
        <v>99.04</v>
      </c>
      <c r="BQ7" s="36">
        <v>99.49</v>
      </c>
      <c r="BR7" s="36">
        <v>88.6</v>
      </c>
      <c r="BS7" s="36">
        <v>95.74</v>
      </c>
      <c r="BT7" s="36">
        <v>98.31</v>
      </c>
      <c r="BU7" s="36">
        <v>88.02</v>
      </c>
      <c r="BV7" s="36">
        <v>90.14</v>
      </c>
      <c r="BW7" s="36">
        <v>90.24</v>
      </c>
      <c r="BX7" s="36">
        <v>94.82</v>
      </c>
      <c r="BY7" s="36">
        <v>96.37</v>
      </c>
      <c r="BZ7" s="36">
        <v>98.53</v>
      </c>
      <c r="CA7" s="36">
        <v>173.74</v>
      </c>
      <c r="CB7" s="36">
        <v>174.69</v>
      </c>
      <c r="CC7" s="36">
        <v>193.99</v>
      </c>
      <c r="CD7" s="36">
        <v>193.1</v>
      </c>
      <c r="CE7" s="36">
        <v>171.72</v>
      </c>
      <c r="CF7" s="36">
        <v>172.91</v>
      </c>
      <c r="CG7" s="36">
        <v>169.64</v>
      </c>
      <c r="CH7" s="36">
        <v>170.22</v>
      </c>
      <c r="CI7" s="36">
        <v>162.88</v>
      </c>
      <c r="CJ7" s="36">
        <v>162.65</v>
      </c>
      <c r="CK7" s="36">
        <v>139.69999999999999</v>
      </c>
      <c r="CL7" s="36">
        <v>63.64</v>
      </c>
      <c r="CM7" s="36">
        <v>73.61</v>
      </c>
      <c r="CN7" s="36">
        <v>70.569999999999993</v>
      </c>
      <c r="CO7" s="36">
        <v>69.19</v>
      </c>
      <c r="CP7" s="36">
        <v>68.98</v>
      </c>
      <c r="CQ7" s="36">
        <v>68.209999999999994</v>
      </c>
      <c r="CR7" s="36">
        <v>67.569999999999993</v>
      </c>
      <c r="CS7" s="36">
        <v>67.099999999999994</v>
      </c>
      <c r="CT7" s="36">
        <v>67.95</v>
      </c>
      <c r="CU7" s="36">
        <v>66.63</v>
      </c>
      <c r="CV7" s="36">
        <v>60.01</v>
      </c>
      <c r="CW7" s="36">
        <v>84.91</v>
      </c>
      <c r="CX7" s="36">
        <v>87.44</v>
      </c>
      <c r="CY7" s="36">
        <v>89.1</v>
      </c>
      <c r="CZ7" s="36">
        <v>90.5</v>
      </c>
      <c r="DA7" s="36">
        <v>91.07</v>
      </c>
      <c r="DB7" s="36">
        <v>92.8</v>
      </c>
      <c r="DC7" s="36">
        <v>92.87</v>
      </c>
      <c r="DD7" s="36">
        <v>93.01</v>
      </c>
      <c r="DE7" s="36">
        <v>93.12</v>
      </c>
      <c r="DF7" s="36">
        <v>93.38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0.1</v>
      </c>
      <c r="EG7" s="36">
        <v>0.02</v>
      </c>
      <c r="EH7" s="36">
        <v>0.05</v>
      </c>
      <c r="EI7" s="36">
        <v>0.11</v>
      </c>
      <c r="EJ7" s="36">
        <v>0.14000000000000001</v>
      </c>
      <c r="EK7" s="36">
        <v>0.11</v>
      </c>
      <c r="EL7" s="36">
        <v>0.08</v>
      </c>
      <c r="EM7" s="36">
        <v>0.22</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いわき市役所</cp:lastModifiedBy>
  <dcterms:created xsi:type="dcterms:W3CDTF">2017-02-08T02:45:33Z</dcterms:created>
  <dcterms:modified xsi:type="dcterms:W3CDTF">2017-02-15T23:38:12Z</dcterms:modified>
  <cp:category/>
</cp:coreProperties>
</file>