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<sst xmlns="http://schemas.openxmlformats.org/spreadsheetml/2006/main" count="218" uniqueCount="108">
  <si>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</si>
  <si>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</si>
  <si>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</si>
  <si>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</si>
  <si>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</si>
  <si>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</si>
  <si>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</si>
  <si>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</si>
  <si>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</si>
  <si>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</si>
  <si>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</si>
  <si>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</si>
  <si>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</si>
  <si>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</si>
  <si>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</si>
  <si>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</si>
  <si>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</si>
  <si>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</si>
  <si>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</si>
  <si>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</si>
  <si>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</si>
  <si>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</si>
  <si>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</si>
  <si>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</si>
  <si>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</si>
  <si>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</si>
  <si>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</si>
  <si>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</si>
  <si>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</si>
  <si>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</si>
  <si>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</si>
  <si>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</si>
  <si>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</si>
  <si>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</si>
  <si>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</si>
  <si>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</si>
  <si>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</si>
  <si>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</si>
  <si>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</si>
  <si>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</si>
  <si>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</si>
  <si>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</si>
  <si>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</si>
  <si>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</si>
  <si>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</si>
  <si>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</si>
  <si>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</si>
  <si>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</si>
  <si>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</si>
  <si>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</si>
  <si>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</si>
  <si>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</si>
  <si>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</si>
  <si>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</si>
  <si>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</si>
  <si>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</si>
  <si>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</si>
  <si>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</si>
  <si>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</si>
  <si>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</si>
  <si>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</si>
  <si>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</si>
  <si>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</si>
  <si>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</si>
  <si>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</si>
  <si>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</si>
  <si>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</si>
  <si>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</si>
  <si>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</si>
  <si>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</si>
  <si>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</si>
  <si>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</si>
  <si>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</si>
  <si>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</si>
  <si>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</si>
  <si>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</si>
  <si>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</si>
  <si>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</si>
  <si>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</si>
  <si>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</si>
  <si>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</si>
  <si>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</si>
  <si>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</si>
  <si>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</si>
  <si>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</si>
  <si>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</si>
  <si>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</si>
  <si>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</si>
  <si>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</si>
  <si>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</si>
  <si>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</si>
  <si>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</si>
  <si>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</si>
  <si>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石川町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</si>
  <si>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</si>
  <si>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</si>
  <si>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</si>
  <si>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</si>
  <si>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</si>
  <si>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</si>
  <si>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</si>
  <si>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</si>
  <si>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</si>
  <si>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</si>
  <si>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</si>
  <si>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料金は法適用水道と同一料金にしているが、地方債償還の負担が大きく料金収入では賄えないため、一般会計からの繰入れにより対応している。平成２９年度に法適用水道との統合を予定しており、費用負担の増大により水道事業全体への影響も大きくなると想定されるので、より一層の経営効率化を図らなければならない。</t>
    <rPh sb="1" eb="3">
      <t>スイドウ</t>
    </rPh>
    <rPh sb="3" eb="5">
      <t>リョウキン</t>
    </rPh>
    <rPh sb="6" eb="7">
      <t>ホウ</t>
    </rPh>
    <rPh sb="7" eb="9">
      <t>テキヨウ</t>
    </rPh>
    <rPh sb="9" eb="11">
      <t>スイドウ</t>
    </rPh>
    <rPh sb="12" eb="14">
      <t>ドウイツ</t>
    </rPh>
    <rPh sb="14" eb="16">
      <t>リョウキン</t>
    </rPh>
    <rPh sb="23" eb="26">
      <t>チホウサイ</t>
    </rPh>
    <rPh sb="26" eb="28">
      <t>ショウカン</t>
    </rPh>
    <rPh sb="29" eb="31">
      <t>フタン</t>
    </rPh>
    <rPh sb="32" eb="33">
      <t>オオ</t>
    </rPh>
    <rPh sb="35" eb="37">
      <t>リョウキン</t>
    </rPh>
    <rPh sb="37" eb="39">
      <t>シュウニュウ</t>
    </rPh>
    <rPh sb="41" eb="42">
      <t>マカナ</t>
    </rPh>
    <rPh sb="48" eb="50">
      <t>イッパン</t>
    </rPh>
    <rPh sb="50" eb="52">
      <t>カイケイ</t>
    </rPh>
    <rPh sb="55" eb="57">
      <t>クリイレ</t>
    </rPh>
    <rPh sb="61" eb="63">
      <t>タイオウ</t>
    </rPh>
    <rPh sb="68" eb="70">
      <t>ヘイセイ</t>
    </rPh>
    <rPh sb="72" eb="74">
      <t>ネンド</t>
    </rPh>
    <rPh sb="75" eb="76">
      <t>ホウ</t>
    </rPh>
    <rPh sb="76" eb="78">
      <t>テキヨウ</t>
    </rPh>
    <rPh sb="78" eb="80">
      <t>スイドウ</t>
    </rPh>
    <rPh sb="82" eb="84">
      <t>トウゴウ</t>
    </rPh>
    <rPh sb="85" eb="87">
      <t>ヨテイ</t>
    </rPh>
    <rPh sb="92" eb="94">
      <t>ヒヨウ</t>
    </rPh>
    <rPh sb="94" eb="96">
      <t>フタン</t>
    </rPh>
    <rPh sb="97" eb="99">
      <t>ゾウダイ</t>
    </rPh>
    <rPh sb="102" eb="104">
      <t>スイドウ</t>
    </rPh>
    <rPh sb="104" eb="106">
      <t>ジギョウ</t>
    </rPh>
    <rPh sb="106" eb="108">
      <t>ゼンタイ</t>
    </rPh>
    <rPh sb="110" eb="112">
      <t>エイキョウ</t>
    </rPh>
    <rPh sb="113" eb="114">
      <t>オオ</t>
    </rPh>
    <rPh sb="119" eb="121">
      <t>ソウテイ</t>
    </rPh>
    <rPh sb="129" eb="131">
      <t>イッソウ</t>
    </rPh>
    <rPh sb="132" eb="134">
      <t>ケイエイ</t>
    </rPh>
    <rPh sb="134" eb="137">
      <t>コウリツカ</t>
    </rPh>
    <rPh sb="138" eb="139">
      <t>ハカ</t>
    </rPh>
    <phoneticPr fontId="4"/>
  </si>
  <si>
    <t>　比較的新しい施設であり、しばらくは管路更新の必要はない。</t>
    <rPh sb="1" eb="4">
      <t>ヒカクテキ</t>
    </rPh>
    <rPh sb="4" eb="5">
      <t>アタラ</t>
    </rPh>
    <rPh sb="7" eb="9">
      <t>シセツ</t>
    </rPh>
    <rPh sb="18" eb="20">
      <t>カンロ</t>
    </rPh>
    <rPh sb="20" eb="22">
      <t>コウシン</t>
    </rPh>
    <rPh sb="23" eb="25">
      <t>ヒツヨウ</t>
    </rPh>
    <phoneticPr fontId="4"/>
  </si>
  <si>
    <t>　現在、一般会計からの繰入れで対応しており、水道統合後も一般会計から一定額の繰入れを予定している。統合後は老朽施設の更新に合わせて料金値上げを検討する必要がある。</t>
    <rPh sb="1" eb="3">
      <t>ゲンザイ</t>
    </rPh>
    <rPh sb="4" eb="6">
      <t>イッパン</t>
    </rPh>
    <rPh sb="6" eb="8">
      <t>カイケイ</t>
    </rPh>
    <rPh sb="11" eb="13">
      <t>クリイ</t>
    </rPh>
    <rPh sb="15" eb="17">
      <t>タイオウ</t>
    </rPh>
    <rPh sb="22" eb="24">
      <t>スイドウ</t>
    </rPh>
    <rPh sb="24" eb="26">
      <t>トウゴウ</t>
    </rPh>
    <rPh sb="26" eb="27">
      <t>ゴ</t>
    </rPh>
    <rPh sb="28" eb="30">
      <t>イッパン</t>
    </rPh>
    <rPh sb="30" eb="32">
      <t>カイケイ</t>
    </rPh>
    <rPh sb="34" eb="36">
      <t>イッテイ</t>
    </rPh>
    <rPh sb="36" eb="37">
      <t>ガク</t>
    </rPh>
    <rPh sb="38" eb="40">
      <t>クリイ</t>
    </rPh>
    <rPh sb="42" eb="44">
      <t>ヨテイ</t>
    </rPh>
    <rPh sb="49" eb="52">
      <t>トウゴウゴ</t>
    </rPh>
    <rPh sb="53" eb="55">
      <t>ロウキュウ</t>
    </rPh>
    <rPh sb="55" eb="57">
      <t>シセツ</t>
    </rPh>
    <rPh sb="58" eb="60">
      <t>コウシン</t>
    </rPh>
    <rPh sb="61" eb="62">
      <t>ア</t>
    </rPh>
    <rPh sb="65" eb="67">
      <t>リョウキン</t>
    </rPh>
    <rPh sb="67" eb="69">
      <t>ネア</t>
    </rPh>
    <rPh sb="71" eb="73">
      <t>ケントウ</t>
    </rPh>
    <rPh sb="75" eb="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</si>
</sst>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907456"/>
        <c:axId val="9992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99907456"/>
        <c:axId val="99921920"/>
      </c:lineChart>
      <c:dateAx>
        <c:axId val="99907456"/>
        <c:scaling>
          <c:orientation val="minMax"/>
        </c:scaling>
        <c:delete val="1"/>
        <c:axPos val="b"/>
        <c:numFmt formatCode="ge" sourceLinked="1"/>
        <c:majorTickMark val="none"/>
        <c:minorTickMark val="none"/>
        <c:tickLblPos val="none"/>
        <c:crossAx val="99921920"/>
        <c:crosses val="autoZero"/>
        <c:auto val="1"/>
        <c:lblOffset val="100"/>
        <c:baseTimeUnit val="years"/>
      </c:dateAx>
      <c:valAx>
        <c:axId val="999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54.88</c:v>
                </c:pt>
                <c:pt idx="1">
                  <c:v>55.11</c:v>
                </c:pt>
                <c:pt idx="2">
                  <c:v>56.65</c:v>
                </c:pt>
                <c:pt idx="3">
                  <c:v>57.19</c:v>
                </c:pt>
                <c:pt idx="4">
                  <c:v>57.42</c:v>
                </c:pt>
              </c:numCache>
            </c:numRef>
          </c:val>
        </c:ser>
        <c:dLbls>
          <c:showLegendKey val="0"/>
          <c:showVal val="0"/>
          <c:showCatName val="0"/>
          <c:showSerName val="0"/>
          <c:showPercent val="0"/>
          <c:showBubbleSize val="0"/>
        </c:dLbls>
        <c:gapWidth val="150"/>
        <c:axId val="102209792"/>
        <c:axId val="1033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02209792"/>
        <c:axId val="103350656"/>
      </c:lineChart>
      <c:dateAx>
        <c:axId val="102209792"/>
        <c:scaling>
          <c:orientation val="minMax"/>
        </c:scaling>
        <c:delete val="1"/>
        <c:axPos val="b"/>
        <c:numFmt formatCode="ge" sourceLinked="1"/>
        <c:majorTickMark val="none"/>
        <c:minorTickMark val="none"/>
        <c:tickLblPos val="none"/>
        <c:crossAx val="103350656"/>
        <c:crosses val="autoZero"/>
        <c:auto val="1"/>
        <c:lblOffset val="100"/>
        <c:baseTimeUnit val="years"/>
      </c:dateAx>
      <c:valAx>
        <c:axId val="1033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91.63</c:v>
                </c:pt>
                <c:pt idx="1">
                  <c:v>92.68</c:v>
                </c:pt>
                <c:pt idx="2">
                  <c:v>95.94</c:v>
                </c:pt>
                <c:pt idx="3">
                  <c:v>96.62</c:v>
                </c:pt>
                <c:pt idx="4">
                  <c:v>95.12</c:v>
                </c:pt>
              </c:numCache>
            </c:numRef>
          </c:val>
        </c:ser>
        <c:dLbls>
          <c:showLegendKey val="0"/>
          <c:showVal val="0"/>
          <c:showCatName val="0"/>
          <c:showSerName val="0"/>
          <c:showPercent val="0"/>
          <c:showBubbleSize val="0"/>
        </c:dLbls>
        <c:gapWidth val="150"/>
        <c:axId val="103372672"/>
        <c:axId val="10338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03372672"/>
        <c:axId val="103383040"/>
      </c:lineChart>
      <c:dateAx>
        <c:axId val="103372672"/>
        <c:scaling>
          <c:orientation val="minMax"/>
        </c:scaling>
        <c:delete val="1"/>
        <c:axPos val="b"/>
        <c:numFmt formatCode="ge" sourceLinked="1"/>
        <c:majorTickMark val="none"/>
        <c:minorTickMark val="none"/>
        <c:tickLblPos val="none"/>
        <c:crossAx val="103383040"/>
        <c:crosses val="autoZero"/>
        <c:auto val="1"/>
        <c:lblOffset val="100"/>
        <c:baseTimeUnit val="years"/>
      </c:dateAx>
      <c:valAx>
        <c:axId val="1033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69.28</c:v>
                </c:pt>
                <c:pt idx="1">
                  <c:v>68.98</c:v>
                </c:pt>
                <c:pt idx="2">
                  <c:v>79.569999999999993</c:v>
                </c:pt>
                <c:pt idx="3">
                  <c:v>63.38</c:v>
                </c:pt>
                <c:pt idx="4">
                  <c:v>65.89</c:v>
                </c:pt>
              </c:numCache>
            </c:numRef>
          </c:val>
        </c:ser>
        <c:dLbls>
          <c:showLegendKey val="0"/>
          <c:showVal val="0"/>
          <c:showCatName val="0"/>
          <c:showSerName val="0"/>
          <c:showPercent val="0"/>
          <c:showBubbleSize val="0"/>
        </c:dLbls>
        <c:gapWidth val="150"/>
        <c:axId val="99829248"/>
        <c:axId val="998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99829248"/>
        <c:axId val="99831168"/>
      </c:lineChart>
      <c:dateAx>
        <c:axId val="99829248"/>
        <c:scaling>
          <c:orientation val="minMax"/>
        </c:scaling>
        <c:delete val="1"/>
        <c:axPos val="b"/>
        <c:numFmt formatCode="ge" sourceLinked="1"/>
        <c:majorTickMark val="none"/>
        <c:minorTickMark val="none"/>
        <c:tickLblPos val="none"/>
        <c:crossAx val="99831168"/>
        <c:crosses val="autoZero"/>
        <c:auto val="1"/>
        <c:lblOffset val="100"/>
        <c:baseTimeUnit val="years"/>
      </c:dateAx>
      <c:valAx>
        <c:axId val="998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53440"/>
        <c:axId val="998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53440"/>
        <c:axId val="99855360"/>
      </c:lineChart>
      <c:dateAx>
        <c:axId val="99853440"/>
        <c:scaling>
          <c:orientation val="minMax"/>
        </c:scaling>
        <c:delete val="1"/>
        <c:axPos val="b"/>
        <c:numFmt formatCode="ge" sourceLinked="1"/>
        <c:majorTickMark val="none"/>
        <c:minorTickMark val="none"/>
        <c:tickLblPos val="none"/>
        <c:crossAx val="99855360"/>
        <c:crosses val="autoZero"/>
        <c:auto val="1"/>
        <c:lblOffset val="100"/>
        <c:baseTimeUnit val="years"/>
      </c:dateAx>
      <c:valAx>
        <c:axId val="998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963648"/>
        <c:axId val="999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63648"/>
        <c:axId val="99965568"/>
      </c:lineChart>
      <c:dateAx>
        <c:axId val="99963648"/>
        <c:scaling>
          <c:orientation val="minMax"/>
        </c:scaling>
        <c:delete val="1"/>
        <c:axPos val="b"/>
        <c:numFmt formatCode="ge" sourceLinked="1"/>
        <c:majorTickMark val="none"/>
        <c:minorTickMark val="none"/>
        <c:tickLblPos val="none"/>
        <c:crossAx val="99965568"/>
        <c:crosses val="autoZero"/>
        <c:auto val="1"/>
        <c:lblOffset val="100"/>
        <c:baseTimeUnit val="years"/>
      </c:dateAx>
      <c:valAx>
        <c:axId val="999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06528"/>
        <c:axId val="10125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06528"/>
        <c:axId val="101257984"/>
      </c:lineChart>
      <c:dateAx>
        <c:axId val="100006528"/>
        <c:scaling>
          <c:orientation val="minMax"/>
        </c:scaling>
        <c:delete val="1"/>
        <c:axPos val="b"/>
        <c:numFmt formatCode="ge" sourceLinked="1"/>
        <c:majorTickMark val="none"/>
        <c:minorTickMark val="none"/>
        <c:tickLblPos val="none"/>
        <c:crossAx val="101257984"/>
        <c:crosses val="autoZero"/>
        <c:auto val="1"/>
        <c:lblOffset val="100"/>
        <c:baseTimeUnit val="years"/>
      </c:dateAx>
      <c:valAx>
        <c:axId val="10125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296384"/>
        <c:axId val="1013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96384"/>
        <c:axId val="101302656"/>
      </c:lineChart>
      <c:dateAx>
        <c:axId val="101296384"/>
        <c:scaling>
          <c:orientation val="minMax"/>
        </c:scaling>
        <c:delete val="1"/>
        <c:axPos val="b"/>
        <c:numFmt formatCode="ge" sourceLinked="1"/>
        <c:majorTickMark val="none"/>
        <c:minorTickMark val="none"/>
        <c:tickLblPos val="none"/>
        <c:crossAx val="101302656"/>
        <c:crosses val="autoZero"/>
        <c:auto val="1"/>
        <c:lblOffset val="100"/>
        <c:baseTimeUnit val="years"/>
      </c:dateAx>
      <c:valAx>
        <c:axId val="1013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4646.8900000000003</c:v>
                </c:pt>
                <c:pt idx="1">
                  <c:v>4432.45</c:v>
                </c:pt>
                <c:pt idx="2">
                  <c:v>3981.77</c:v>
                </c:pt>
                <c:pt idx="3">
                  <c:v>3668.14</c:v>
                </c:pt>
                <c:pt idx="4">
                  <c:v>3503.29</c:v>
                </c:pt>
              </c:numCache>
            </c:numRef>
          </c:val>
        </c:ser>
        <c:dLbls>
          <c:showLegendKey val="0"/>
          <c:showVal val="0"/>
          <c:showCatName val="0"/>
          <c:showSerName val="0"/>
          <c:showPercent val="0"/>
          <c:showBubbleSize val="0"/>
        </c:dLbls>
        <c:gapWidth val="150"/>
        <c:axId val="102119296"/>
        <c:axId val="10212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2119296"/>
        <c:axId val="102125568"/>
      </c:lineChart>
      <c:dateAx>
        <c:axId val="102119296"/>
        <c:scaling>
          <c:orientation val="minMax"/>
        </c:scaling>
        <c:delete val="1"/>
        <c:axPos val="b"/>
        <c:numFmt formatCode="ge" sourceLinked="1"/>
        <c:majorTickMark val="none"/>
        <c:minorTickMark val="none"/>
        <c:tickLblPos val="none"/>
        <c:crossAx val="102125568"/>
        <c:crosses val="autoZero"/>
        <c:auto val="1"/>
        <c:lblOffset val="100"/>
        <c:baseTimeUnit val="years"/>
      </c:dateAx>
      <c:valAx>
        <c:axId val="10212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25.67</c:v>
                </c:pt>
                <c:pt idx="1">
                  <c:v>25.76</c:v>
                </c:pt>
                <c:pt idx="2">
                  <c:v>25.96</c:v>
                </c:pt>
                <c:pt idx="3">
                  <c:v>27.3</c:v>
                </c:pt>
                <c:pt idx="4">
                  <c:v>26.35</c:v>
                </c:pt>
              </c:numCache>
            </c:numRef>
          </c:val>
        </c:ser>
        <c:dLbls>
          <c:showLegendKey val="0"/>
          <c:showVal val="0"/>
          <c:showCatName val="0"/>
          <c:showSerName val="0"/>
          <c:showPercent val="0"/>
          <c:showBubbleSize val="0"/>
        </c:dLbls>
        <c:gapWidth val="150"/>
        <c:axId val="102137216"/>
        <c:axId val="10216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02137216"/>
        <c:axId val="102168064"/>
      </c:lineChart>
      <c:dateAx>
        <c:axId val="102137216"/>
        <c:scaling>
          <c:orientation val="minMax"/>
        </c:scaling>
        <c:delete val="1"/>
        <c:axPos val="b"/>
        <c:numFmt formatCode="ge" sourceLinked="1"/>
        <c:majorTickMark val="none"/>
        <c:minorTickMark val="none"/>
        <c:tickLblPos val="none"/>
        <c:crossAx val="102168064"/>
        <c:crosses val="autoZero"/>
        <c:auto val="1"/>
        <c:lblOffset val="100"/>
        <c:baseTimeUnit val="years"/>
      </c:dateAx>
      <c:valAx>
        <c:axId val="1021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922.47</c:v>
                </c:pt>
                <c:pt idx="1">
                  <c:v>906.37</c:v>
                </c:pt>
                <c:pt idx="2">
                  <c:v>893.32</c:v>
                </c:pt>
                <c:pt idx="3">
                  <c:v>858.13</c:v>
                </c:pt>
                <c:pt idx="4">
                  <c:v>888.59</c:v>
                </c:pt>
              </c:numCache>
            </c:numRef>
          </c:val>
        </c:ser>
        <c:dLbls>
          <c:showLegendKey val="0"/>
          <c:showVal val="0"/>
          <c:showCatName val="0"/>
          <c:showSerName val="0"/>
          <c:showPercent val="0"/>
          <c:showBubbleSize val="0"/>
        </c:dLbls>
        <c:gapWidth val="150"/>
        <c:axId val="102189696"/>
        <c:axId val="1021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02189696"/>
        <c:axId val="102195968"/>
      </c:lineChart>
      <c:dateAx>
        <c:axId val="102189696"/>
        <c:scaling>
          <c:orientation val="minMax"/>
        </c:scaling>
        <c:delete val="1"/>
        <c:axPos val="b"/>
        <c:numFmt formatCode="ge" sourceLinked="1"/>
        <c:majorTickMark val="none"/>
        <c:minorTickMark val="none"/>
        <c:tickLblPos val="none"/>
        <c:crossAx val="102195968"/>
        <c:crosses val="autoZero"/>
        <c:auto val="1"/>
        <c:lblOffset val="100"/>
        <c:baseTimeUnit val="years"/>
      </c:dateAx>
      <c:valAx>
        <c:axId val="1021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8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P7" zoomScaleNormal="100" workbookViewId="0">
      <selection activeCell="CA66" sqref="CA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石川町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16225</v>
      </c>
      <c r="AJ8" s="74"/>
      <c r="AK8" s="74"/>
      <c r="AL8" s="74"/>
      <c r="AM8" s="74"/>
      <c r="AN8" s="74"/>
      <c r="AO8" s="74"/>
      <c r="AP8" s="75"/>
      <c r="AQ8" s="56">
        <f>データ!R6</f>
        <v>115.71</v>
      </c>
      <c r="AR8" s="56"/>
      <c r="AS8" s="56"/>
      <c r="AT8" s="56"/>
      <c r="AU8" s="56"/>
      <c r="AV8" s="56"/>
      <c r="AW8" s="56"/>
      <c r="AX8" s="56"/>
      <c r="AY8" s="56">
        <f>データ!S6</f>
        <v>140.22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94.7</v>
      </c>
      <c r="S10" s="56"/>
      <c r="T10" s="56"/>
      <c r="U10" s="56"/>
      <c r="V10" s="56"/>
      <c r="W10" s="56"/>
      <c r="X10" s="56"/>
      <c r="Y10" s="56"/>
      <c r="Z10" s="64">
        <f>データ!P6</f>
        <v>3589</v>
      </c>
      <c r="AA10" s="64"/>
      <c r="AB10" s="64"/>
      <c r="AC10" s="64"/>
      <c r="AD10" s="64"/>
      <c r="AE10" s="64"/>
      <c r="AF10" s="64"/>
      <c r="AG10" s="64"/>
      <c r="AH10" s="2"/>
      <c r="AI10" s="64">
        <f>データ!T6</f>
        <v>2217</v>
      </c>
      <c r="AJ10" s="64"/>
      <c r="AK10" s="64"/>
      <c r="AL10" s="64"/>
      <c r="AM10" s="64"/>
      <c r="AN10" s="64"/>
      <c r="AO10" s="64"/>
      <c r="AP10" s="64"/>
      <c r="AQ10" s="56">
        <f>データ!U6</f>
        <v>18.68</v>
      </c>
      <c r="AR10" s="56"/>
      <c r="AS10" s="56"/>
      <c r="AT10" s="56"/>
      <c r="AU10" s="56"/>
      <c r="AV10" s="56"/>
      <c r="AW10" s="56"/>
      <c r="AX10" s="56"/>
      <c r="AY10" s="56">
        <f>データ!V6</f>
        <v>118.68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75019</v>
      </c>
      <c r="D6" s="31">
        <f t="shared" si="3"/>
        <v>47</v>
      </c>
      <c r="E6" s="31">
        <f t="shared" si="3"/>
        <v>1</v>
      </c>
      <c r="F6" s="31">
        <f t="shared" si="3"/>
        <v>0</v>
      </c>
      <c r="G6" s="31">
        <f t="shared" si="3"/>
        <v>0</v>
      </c>
      <c r="H6" s="31" t="str">
        <f t="shared" si="3"/>
        <v>福島県　石川町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94.7</v>
      </c>
      <c r="P6" s="32">
        <f t="shared" si="3"/>
        <v>3589</v>
      </c>
      <c r="Q6" s="32">
        <f t="shared" si="3"/>
        <v>16225</v>
      </c>
      <c r="R6" s="32">
        <f t="shared" si="3"/>
        <v>115.71</v>
      </c>
      <c r="S6" s="32">
        <f t="shared" si="3"/>
        <v>140.22</v>
      </c>
      <c r="T6" s="32">
        <f t="shared" si="3"/>
        <v>2217</v>
      </c>
      <c r="U6" s="32">
        <f t="shared" si="3"/>
        <v>18.68</v>
      </c>
      <c r="V6" s="32">
        <f t="shared" si="3"/>
        <v>118.68</v>
      </c>
      <c r="W6" s="33">
        <f>IF(W7="",NA(),W7)</f>
        <v>69.28</v>
      </c>
      <c r="X6" s="33">
        <f t="shared" ref="X6:AF6" si="4">IF(X7="",NA(),X7)</f>
        <v>68.98</v>
      </c>
      <c r="Y6" s="33">
        <f t="shared" si="4"/>
        <v>79.569999999999993</v>
      </c>
      <c r="Z6" s="33">
        <f t="shared" si="4"/>
        <v>63.38</v>
      </c>
      <c r="AA6" s="33">
        <f t="shared" si="4"/>
        <v>65.89</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4646.8900000000003</v>
      </c>
      <c r="BE6" s="33">
        <f t="shared" ref="BE6:BM6" si="7">IF(BE7="",NA(),BE7)</f>
        <v>4432.45</v>
      </c>
      <c r="BF6" s="33">
        <f t="shared" si="7"/>
        <v>3981.77</v>
      </c>
      <c r="BG6" s="33">
        <f t="shared" si="7"/>
        <v>3668.14</v>
      </c>
      <c r="BH6" s="33">
        <f t="shared" si="7"/>
        <v>3503.29</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25.67</v>
      </c>
      <c r="BP6" s="33">
        <f t="shared" ref="BP6:BX6" si="8">IF(BP7="",NA(),BP7)</f>
        <v>25.76</v>
      </c>
      <c r="BQ6" s="33">
        <f t="shared" si="8"/>
        <v>25.96</v>
      </c>
      <c r="BR6" s="33">
        <f t="shared" si="8"/>
        <v>27.3</v>
      </c>
      <c r="BS6" s="33">
        <f t="shared" si="8"/>
        <v>26.35</v>
      </c>
      <c r="BT6" s="33">
        <f t="shared" si="8"/>
        <v>56.46</v>
      </c>
      <c r="BU6" s="33">
        <f t="shared" si="8"/>
        <v>19.77</v>
      </c>
      <c r="BV6" s="33">
        <f t="shared" si="8"/>
        <v>34.25</v>
      </c>
      <c r="BW6" s="33">
        <f t="shared" si="8"/>
        <v>46.48</v>
      </c>
      <c r="BX6" s="33">
        <f t="shared" si="8"/>
        <v>40.6</v>
      </c>
      <c r="BY6" s="32" t="str">
        <f>IF(BY7="","",IF(BY7="-","【-】","【"&amp;SUBSTITUTE(TEXT(BY7,"#,##0.00"),"-","△")&amp;"】"))</f>
        <v>【33.35】</v>
      </c>
      <c r="BZ6" s="33">
        <f>IF(BZ7="",NA(),BZ7)</f>
        <v>922.47</v>
      </c>
      <c r="CA6" s="33">
        <f t="shared" ref="CA6:CI6" si="9">IF(CA7="",NA(),CA7)</f>
        <v>906.37</v>
      </c>
      <c r="CB6" s="33">
        <f t="shared" si="9"/>
        <v>893.32</v>
      </c>
      <c r="CC6" s="33">
        <f t="shared" si="9"/>
        <v>858.13</v>
      </c>
      <c r="CD6" s="33">
        <f t="shared" si="9"/>
        <v>888.59</v>
      </c>
      <c r="CE6" s="33">
        <f t="shared" si="9"/>
        <v>306.49</v>
      </c>
      <c r="CF6" s="33">
        <f t="shared" si="9"/>
        <v>878.73</v>
      </c>
      <c r="CG6" s="33">
        <f t="shared" si="9"/>
        <v>501.18</v>
      </c>
      <c r="CH6" s="33">
        <f t="shared" si="9"/>
        <v>376.61</v>
      </c>
      <c r="CI6" s="33">
        <f t="shared" si="9"/>
        <v>440.03</v>
      </c>
      <c r="CJ6" s="32" t="str">
        <f>IF(CJ7="","",IF(CJ7="-","【-】","【"&amp;SUBSTITUTE(TEXT(CJ7,"#,##0.00"),"-","△")&amp;"】"))</f>
        <v>【524.69】</v>
      </c>
      <c r="CK6" s="33">
        <f>IF(CK7="",NA(),CK7)</f>
        <v>54.88</v>
      </c>
      <c r="CL6" s="33">
        <f t="shared" ref="CL6:CT6" si="10">IF(CL7="",NA(),CL7)</f>
        <v>55.11</v>
      </c>
      <c r="CM6" s="33">
        <f t="shared" si="10"/>
        <v>56.65</v>
      </c>
      <c r="CN6" s="33">
        <f t="shared" si="10"/>
        <v>57.19</v>
      </c>
      <c r="CO6" s="33">
        <f t="shared" si="10"/>
        <v>57.42</v>
      </c>
      <c r="CP6" s="33">
        <f t="shared" si="10"/>
        <v>58.25</v>
      </c>
      <c r="CQ6" s="33">
        <f t="shared" si="10"/>
        <v>57.17</v>
      </c>
      <c r="CR6" s="33">
        <f t="shared" si="10"/>
        <v>57.55</v>
      </c>
      <c r="CS6" s="33">
        <f t="shared" si="10"/>
        <v>57.43</v>
      </c>
      <c r="CT6" s="33">
        <f t="shared" si="10"/>
        <v>57.29</v>
      </c>
      <c r="CU6" s="32" t="str">
        <f>IF(CU7="","",IF(CU7="-","【-】","【"&amp;SUBSTITUTE(TEXT(CU7,"#,##0.00"),"-","△")&amp;"】"))</f>
        <v>【57.58】</v>
      </c>
      <c r="CV6" s="33">
        <f>IF(CV7="",NA(),CV7)</f>
        <v>91.63</v>
      </c>
      <c r="CW6" s="33">
        <f t="shared" ref="CW6:DE6" si="11">IF(CW7="",NA(),CW7)</f>
        <v>92.68</v>
      </c>
      <c r="CX6" s="33">
        <f t="shared" si="11"/>
        <v>95.94</v>
      </c>
      <c r="CY6" s="33">
        <f t="shared" si="11"/>
        <v>96.62</v>
      </c>
      <c r="CZ6" s="33">
        <f t="shared" si="11"/>
        <v>95.12</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75019</v>
      </c>
      <c r="D7" s="35">
        <v>47</v>
      </c>
      <c r="E7" s="35">
        <v>1</v>
      </c>
      <c r="F7" s="35">
        <v>0</v>
      </c>
      <c r="G7" s="35">
        <v>0</v>
      </c>
      <c r="H7" s="35" t="s">
        <v>93</v>
      </c>
      <c r="I7" s="35" t="s">
        <v>94</v>
      </c>
      <c r="J7" s="35" t="s">
        <v>95</v>
      </c>
      <c r="K7" s="35" t="s">
        <v>96</v>
      </c>
      <c r="L7" s="35" t="s">
        <v>97</v>
      </c>
      <c r="M7" s="36" t="s">
        <v>98</v>
      </c>
      <c r="N7" s="36" t="s">
        <v>99</v>
      </c>
      <c r="O7" s="36">
        <v>94.7</v>
      </c>
      <c r="P7" s="36">
        <v>3589</v>
      </c>
      <c r="Q7" s="36">
        <v>16225</v>
      </c>
      <c r="R7" s="36">
        <v>115.71</v>
      </c>
      <c r="S7" s="36">
        <v>140.22</v>
      </c>
      <c r="T7" s="36">
        <v>2217</v>
      </c>
      <c r="U7" s="36">
        <v>18.68</v>
      </c>
      <c r="V7" s="36">
        <v>118.68</v>
      </c>
      <c r="W7" s="36">
        <v>69.28</v>
      </c>
      <c r="X7" s="36">
        <v>68.98</v>
      </c>
      <c r="Y7" s="36">
        <v>79.569999999999993</v>
      </c>
      <c r="Z7" s="36">
        <v>63.38</v>
      </c>
      <c r="AA7" s="36">
        <v>65.89</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4646.8900000000003</v>
      </c>
      <c r="BE7" s="36">
        <v>4432.45</v>
      </c>
      <c r="BF7" s="36">
        <v>3981.77</v>
      </c>
      <c r="BG7" s="36">
        <v>3668.14</v>
      </c>
      <c r="BH7" s="36">
        <v>3503.29</v>
      </c>
      <c r="BI7" s="36">
        <v>1124.6400000000001</v>
      </c>
      <c r="BJ7" s="36">
        <v>1108.26</v>
      </c>
      <c r="BK7" s="36">
        <v>1113.76</v>
      </c>
      <c r="BL7" s="36">
        <v>1125.69</v>
      </c>
      <c r="BM7" s="36">
        <v>1134.67</v>
      </c>
      <c r="BN7" s="36">
        <v>1242.9000000000001</v>
      </c>
      <c r="BO7" s="36">
        <v>25.67</v>
      </c>
      <c r="BP7" s="36">
        <v>25.76</v>
      </c>
      <c r="BQ7" s="36">
        <v>25.96</v>
      </c>
      <c r="BR7" s="36">
        <v>27.3</v>
      </c>
      <c r="BS7" s="36">
        <v>26.35</v>
      </c>
      <c r="BT7" s="36">
        <v>56.46</v>
      </c>
      <c r="BU7" s="36">
        <v>19.77</v>
      </c>
      <c r="BV7" s="36">
        <v>34.25</v>
      </c>
      <c r="BW7" s="36">
        <v>46.48</v>
      </c>
      <c r="BX7" s="36">
        <v>40.6</v>
      </c>
      <c r="BY7" s="36">
        <v>33.35</v>
      </c>
      <c r="BZ7" s="36">
        <v>922.47</v>
      </c>
      <c r="CA7" s="36">
        <v>906.37</v>
      </c>
      <c r="CB7" s="36">
        <v>893.32</v>
      </c>
      <c r="CC7" s="36">
        <v>858.13</v>
      </c>
      <c r="CD7" s="36">
        <v>888.59</v>
      </c>
      <c r="CE7" s="36">
        <v>306.49</v>
      </c>
      <c r="CF7" s="36">
        <v>878.73</v>
      </c>
      <c r="CG7" s="36">
        <v>501.18</v>
      </c>
      <c r="CH7" s="36">
        <v>376.61</v>
      </c>
      <c r="CI7" s="36">
        <v>440.03</v>
      </c>
      <c r="CJ7" s="36">
        <v>524.69000000000005</v>
      </c>
      <c r="CK7" s="36">
        <v>54.88</v>
      </c>
      <c r="CL7" s="36">
        <v>55.11</v>
      </c>
      <c r="CM7" s="36">
        <v>56.65</v>
      </c>
      <c r="CN7" s="36">
        <v>57.19</v>
      </c>
      <c r="CO7" s="36">
        <v>57.42</v>
      </c>
      <c r="CP7" s="36">
        <v>58.25</v>
      </c>
      <c r="CQ7" s="36">
        <v>57.17</v>
      </c>
      <c r="CR7" s="36">
        <v>57.55</v>
      </c>
      <c r="CS7" s="36">
        <v>57.43</v>
      </c>
      <c r="CT7" s="36">
        <v>57.29</v>
      </c>
      <c r="CU7" s="36">
        <v>57.58</v>
      </c>
      <c r="CV7" s="36">
        <v>91.63</v>
      </c>
      <c r="CW7" s="36">
        <v>92.68</v>
      </c>
      <c r="CX7" s="36">
        <v>95.94</v>
      </c>
      <c r="CY7" s="36">
        <v>96.62</v>
      </c>
      <c r="CZ7" s="36">
        <v>95.12</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根本 美智夫</cp:lastModifiedBy>
  <cp:lastPrinted>2017-01-27T04:17:27Z</cp:lastPrinted>
  <dcterms:created xsi:type="dcterms:W3CDTF">2016-12-02T02:16:35Z</dcterms:created>
  <dcterms:modified xsi:type="dcterms:W3CDTF">2017-01-27T04:17:33Z</dcterms:modified>
  <cp:category/>
</cp:coreProperties>
</file>