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Q6" i="5"/>
  <c r="P6" i="5"/>
  <c r="O6" i="5"/>
  <c r="N6" i="5"/>
  <c r="M6" i="5"/>
  <c r="L6" i="5"/>
  <c r="K6" i="5"/>
  <c r="R8" i="4" s="1"/>
  <c r="J6" i="5"/>
  <c r="J8" i="4" s="1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Q8" i="4"/>
  <c r="AI8" i="4"/>
  <c r="Z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<sst xmlns="http://schemas.openxmlformats.org/spreadsheetml/2006/main" count="218" uniqueCount="108">
  <si>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</si>
  <si>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</si>
  <si>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</si>
  <si>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</si>
  <si>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</si>
  <si>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</si>
  <si>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</si>
  <si>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</si>
  <si>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</si>
  <si>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</si>
  <si>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</si>
  <si>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</si>
  <si>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</si>
  <si>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</si>
  <si>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</si>
  <si>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</si>
  <si>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</si>
  <si>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</si>
  <si>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</si>
  <si>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</si>
  <si>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</si>
  <si>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</si>
  <si>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</si>
  <si>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</si>
  <si>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</si>
  <si>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</si>
  <si>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</si>
  <si>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</si>
  <si>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</si>
  <si>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</si>
  <si>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</si>
  <si>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</si>
  <si>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</si>
  <si>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</si>
  <si>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</si>
  <si>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</si>
  <si>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</si>
  <si>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</si>
  <si>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</si>
  <si>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</si>
  <si>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</si>
  <si>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</si>
  <si>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</si>
  <si>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</si>
  <si>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</si>
  <si>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</si>
  <si>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</si>
  <si>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</si>
  <si>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</si>
  <si>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</si>
  <si>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</si>
  <si>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</si>
  <si>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</si>
  <si>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</si>
  <si>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</si>
  <si>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</si>
  <si>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</si>
  <si>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</si>
  <si>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</si>
  <si>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</si>
  <si>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</si>
  <si>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</si>
  <si>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</si>
  <si>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</si>
  <si>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</si>
  <si>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</si>
  <si>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</si>
  <si>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</si>
  <si>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</si>
  <si>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</si>
  <si>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</si>
  <si>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</si>
  <si>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</si>
  <si>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</si>
  <si>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</si>
  <si>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</si>
  <si>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</si>
  <si>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</si>
  <si>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</si>
  <si>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</si>
  <si>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</si>
  <si>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</si>
  <si>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</si>
  <si>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</si>
  <si>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</si>
  <si>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</si>
  <si>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</si>
  <si>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</si>
  <si>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</si>
  <si>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</si>
  <si>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</si>
  <si>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</si>
  <si>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</si>
  <si>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中島村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</si>
  <si>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</si>
  <si>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</si>
  <si>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</si>
  <si>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</si>
  <si>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</si>
  <si>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</si>
  <si>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</si>
  <si>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</si>
  <si>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</si>
  <si>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</si>
  <si>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</si>
  <si>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収益的収支比率及び経費回収率をみるとどちらも１００％を下回っており、一般会計からの繰入金等によって運営している状況である。施設の利用率は類似団体平均値より低く、利用率を増加の余地はあるが、人口が減少傾向にあるため、今後は使用料収入の大幅な増加はあまり見込めない。そのため、引き続き経営改善を図り、これ以上経営が悪化する場合は料金水準の見直し等も検討する。</t>
    <phoneticPr fontId="4"/>
  </si>
  <si>
    <t>　現在管路施設については、異常がある個所をその都度、修繕している状況である。また、施設についても老朽化が進み、今後その改築（更新・長寿命化）等が必要になってくる。そのため、施設及び管路ともに計画的に修繕する必要がある。</t>
    <phoneticPr fontId="4"/>
  </si>
  <si>
    <t>　現在、収入の大部分を一般会計からの繰入金等に依存している。今後も施設及び管路の維持管理費（修繕費）は増加していくと考えられるため、計画的な更新の実施や料金水準の見直し等を検討する。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</si>
</sst>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08288"/>
        <c:axId val="10491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0.46</c:v>
                </c:pt>
                <c:pt idx="2">
                  <c:v>0.8</c:v>
                </c:pt>
                <c:pt idx="3">
                  <c:v>0.69</c:v>
                </c:pt>
                <c:pt idx="4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8288"/>
        <c:axId val="104910208"/>
      </c:lineChart>
      <c:dateAx>
        <c:axId val="10490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910208"/>
        <c:crosses val="autoZero"/>
        <c:auto val="1"/>
        <c:lblOffset val="100"/>
        <c:baseTimeUnit val="years"/>
      </c:dateAx>
      <c:valAx>
        <c:axId val="10491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90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51.62</c:v>
                </c:pt>
                <c:pt idx="1">
                  <c:v>51.17</c:v>
                </c:pt>
                <c:pt idx="2">
                  <c:v>48.75</c:v>
                </c:pt>
                <c:pt idx="3">
                  <c:v>47.89</c:v>
                </c:pt>
                <c:pt idx="4">
                  <c:v>48.03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36000"/>
        <c:axId val="111222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57.17</c:v>
                </c:pt>
                <c:pt idx="2">
                  <c:v>57.55</c:v>
                </c:pt>
                <c:pt idx="3">
                  <c:v>57.43</c:v>
                </c:pt>
                <c:pt idx="4">
                  <c:v>57.29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36000"/>
        <c:axId val="111222784"/>
      </c:lineChart>
      <c:dateAx>
        <c:axId val="111536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222784"/>
        <c:crosses val="autoZero"/>
        <c:auto val="1"/>
        <c:lblOffset val="100"/>
        <c:baseTimeUnit val="years"/>
      </c:dateAx>
      <c:valAx>
        <c:axId val="111222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536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74.22</c:v>
                </c:pt>
                <c:pt idx="1">
                  <c:v>77.069999999999993</c:v>
                </c:pt>
                <c:pt idx="2">
                  <c:v>79.209999999999994</c:v>
                </c:pt>
                <c:pt idx="3">
                  <c:v>81.11</c:v>
                </c:pt>
                <c:pt idx="4">
                  <c:v>82.81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65280"/>
        <c:axId val="11126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74.53</c:v>
                </c:pt>
                <c:pt idx="1">
                  <c:v>74.94</c:v>
                </c:pt>
                <c:pt idx="2">
                  <c:v>74.14</c:v>
                </c:pt>
                <c:pt idx="3">
                  <c:v>73.83</c:v>
                </c:pt>
                <c:pt idx="4">
                  <c:v>73.69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5280"/>
        <c:axId val="111267200"/>
      </c:lineChart>
      <c:dateAx>
        <c:axId val="111265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267200"/>
        <c:crosses val="autoZero"/>
        <c:auto val="1"/>
        <c:lblOffset val="100"/>
        <c:baseTimeUnit val="years"/>
      </c:dateAx>
      <c:valAx>
        <c:axId val="11126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265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70.88</c:v>
                </c:pt>
                <c:pt idx="1">
                  <c:v>70.599999999999994</c:v>
                </c:pt>
                <c:pt idx="2">
                  <c:v>71.72</c:v>
                </c:pt>
                <c:pt idx="3">
                  <c:v>74.67</c:v>
                </c:pt>
                <c:pt idx="4">
                  <c:v>75.099999999999994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46176"/>
        <c:axId val="105348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75.89</c:v>
                </c:pt>
                <c:pt idx="1">
                  <c:v>74.52</c:v>
                </c:pt>
                <c:pt idx="2">
                  <c:v>76.09</c:v>
                </c:pt>
                <c:pt idx="3">
                  <c:v>75.87</c:v>
                </c:pt>
                <c:pt idx="4">
                  <c:v>76.27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46176"/>
        <c:axId val="105348096"/>
      </c:lineChart>
      <c:dateAx>
        <c:axId val="105346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348096"/>
        <c:crosses val="autoZero"/>
        <c:auto val="1"/>
        <c:lblOffset val="100"/>
        <c:baseTimeUnit val="years"/>
      </c:dateAx>
      <c:valAx>
        <c:axId val="105348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346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78560"/>
        <c:axId val="105380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78560"/>
        <c:axId val="105380480"/>
      </c:lineChart>
      <c:dateAx>
        <c:axId val="105378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380480"/>
        <c:crosses val="autoZero"/>
        <c:auto val="1"/>
        <c:lblOffset val="100"/>
        <c:baseTimeUnit val="years"/>
      </c:dateAx>
      <c:valAx>
        <c:axId val="105380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378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28864"/>
        <c:axId val="10543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28864"/>
        <c:axId val="105431040"/>
      </c:lineChart>
      <c:dateAx>
        <c:axId val="105428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431040"/>
        <c:crosses val="autoZero"/>
        <c:auto val="1"/>
        <c:lblOffset val="100"/>
        <c:baseTimeUnit val="years"/>
      </c:dateAx>
      <c:valAx>
        <c:axId val="10543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428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28480"/>
        <c:axId val="111038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28480"/>
        <c:axId val="111038848"/>
      </c:lineChart>
      <c:dateAx>
        <c:axId val="111028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038848"/>
        <c:crosses val="autoZero"/>
        <c:auto val="1"/>
        <c:lblOffset val="100"/>
        <c:baseTimeUnit val="years"/>
      </c:dateAx>
      <c:valAx>
        <c:axId val="111038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028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73152"/>
        <c:axId val="11107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73152"/>
        <c:axId val="111079424"/>
      </c:lineChart>
      <c:dateAx>
        <c:axId val="11107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079424"/>
        <c:crosses val="autoZero"/>
        <c:auto val="1"/>
        <c:lblOffset val="100"/>
        <c:baseTimeUnit val="years"/>
      </c:dateAx>
      <c:valAx>
        <c:axId val="11107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07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700.17</c:v>
                </c:pt>
                <c:pt idx="1">
                  <c:v>581.34</c:v>
                </c:pt>
                <c:pt idx="2">
                  <c:v>545.64</c:v>
                </c:pt>
                <c:pt idx="3">
                  <c:v>485.66</c:v>
                </c:pt>
                <c:pt idx="4">
                  <c:v>420.17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17824"/>
        <c:axId val="11111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1124.6400000000001</c:v>
                </c:pt>
                <c:pt idx="1">
                  <c:v>1108.26</c:v>
                </c:pt>
                <c:pt idx="2">
                  <c:v>1113.76</c:v>
                </c:pt>
                <c:pt idx="3">
                  <c:v>1125.69</c:v>
                </c:pt>
                <c:pt idx="4">
                  <c:v>1134.67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17824"/>
        <c:axId val="111119744"/>
      </c:lineChart>
      <c:dateAx>
        <c:axId val="11111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119744"/>
        <c:crosses val="autoZero"/>
        <c:auto val="1"/>
        <c:lblOffset val="100"/>
        <c:baseTimeUnit val="years"/>
      </c:dateAx>
      <c:valAx>
        <c:axId val="11111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11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51.66</c:v>
                </c:pt>
                <c:pt idx="1">
                  <c:v>54.01</c:v>
                </c:pt>
                <c:pt idx="2">
                  <c:v>49.18</c:v>
                </c:pt>
                <c:pt idx="3">
                  <c:v>49.76</c:v>
                </c:pt>
                <c:pt idx="4">
                  <c:v>50.75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40224"/>
        <c:axId val="111486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56.46</c:v>
                </c:pt>
                <c:pt idx="1">
                  <c:v>19.77</c:v>
                </c:pt>
                <c:pt idx="2">
                  <c:v>34.25</c:v>
                </c:pt>
                <c:pt idx="3">
                  <c:v>46.48</c:v>
                </c:pt>
                <c:pt idx="4">
                  <c:v>40.6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0224"/>
        <c:axId val="111486464"/>
      </c:lineChart>
      <c:dateAx>
        <c:axId val="11114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486464"/>
        <c:crosses val="autoZero"/>
        <c:auto val="1"/>
        <c:lblOffset val="100"/>
        <c:baseTimeUnit val="years"/>
      </c:dateAx>
      <c:valAx>
        <c:axId val="111486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14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263.14999999999998</c:v>
                </c:pt>
                <c:pt idx="1">
                  <c:v>274.45</c:v>
                </c:pt>
                <c:pt idx="2">
                  <c:v>301.75</c:v>
                </c:pt>
                <c:pt idx="3">
                  <c:v>302.62</c:v>
                </c:pt>
                <c:pt idx="4">
                  <c:v>298.73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5904"/>
        <c:axId val="111518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306.49</c:v>
                </c:pt>
                <c:pt idx="1">
                  <c:v>878.73</c:v>
                </c:pt>
                <c:pt idx="2">
                  <c:v>501.18</c:v>
                </c:pt>
                <c:pt idx="3">
                  <c:v>376.61</c:v>
                </c:pt>
                <c:pt idx="4">
                  <c:v>440.03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15904"/>
        <c:axId val="111518080"/>
      </c:lineChart>
      <c:dateAx>
        <c:axId val="11151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518080"/>
        <c:crosses val="autoZero"/>
        <c:auto val="1"/>
        <c:lblOffset val="100"/>
        <c:baseTimeUnit val="years"/>
      </c:dateAx>
      <c:valAx>
        <c:axId val="111518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51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J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福島県　中島村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D3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5201</v>
      </c>
      <c r="AJ8" s="74"/>
      <c r="AK8" s="74"/>
      <c r="AL8" s="74"/>
      <c r="AM8" s="74"/>
      <c r="AN8" s="74"/>
      <c r="AO8" s="74"/>
      <c r="AP8" s="75"/>
      <c r="AQ8" s="56">
        <f>データ!R6</f>
        <v>18.920000000000002</v>
      </c>
      <c r="AR8" s="56"/>
      <c r="AS8" s="56"/>
      <c r="AT8" s="56"/>
      <c r="AU8" s="56"/>
      <c r="AV8" s="56"/>
      <c r="AW8" s="56"/>
      <c r="AX8" s="56"/>
      <c r="AY8" s="56">
        <f>データ!S6</f>
        <v>274.89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90.98</v>
      </c>
      <c r="S10" s="56"/>
      <c r="T10" s="56"/>
      <c r="U10" s="56"/>
      <c r="V10" s="56"/>
      <c r="W10" s="56"/>
      <c r="X10" s="56"/>
      <c r="Y10" s="56"/>
      <c r="Z10" s="64">
        <f>データ!P6</f>
        <v>2898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4733</v>
      </c>
      <c r="AJ10" s="64"/>
      <c r="AK10" s="64"/>
      <c r="AL10" s="64"/>
      <c r="AM10" s="64"/>
      <c r="AN10" s="64"/>
      <c r="AO10" s="64"/>
      <c r="AP10" s="64"/>
      <c r="AQ10" s="56">
        <f>データ!U6</f>
        <v>18.920000000000002</v>
      </c>
      <c r="AR10" s="56"/>
      <c r="AS10" s="56"/>
      <c r="AT10" s="56"/>
      <c r="AU10" s="56"/>
      <c r="AV10" s="56"/>
      <c r="AW10" s="56"/>
      <c r="AX10" s="56"/>
      <c r="AY10" s="56">
        <f>データ!V6</f>
        <v>250.16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105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106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74659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福島県　中島村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90.98</v>
      </c>
      <c r="P6" s="32">
        <f t="shared" si="3"/>
        <v>2898</v>
      </c>
      <c r="Q6" s="32">
        <f t="shared" si="3"/>
        <v>5201</v>
      </c>
      <c r="R6" s="32">
        <f t="shared" si="3"/>
        <v>18.920000000000002</v>
      </c>
      <c r="S6" s="32">
        <f t="shared" si="3"/>
        <v>274.89</v>
      </c>
      <c r="T6" s="32">
        <f t="shared" si="3"/>
        <v>4733</v>
      </c>
      <c r="U6" s="32">
        <f t="shared" si="3"/>
        <v>18.920000000000002</v>
      </c>
      <c r="V6" s="32">
        <f t="shared" si="3"/>
        <v>250.16</v>
      </c>
      <c r="W6" s="33">
        <f>IF(W7="",NA(),W7)</f>
        <v>70.88</v>
      </c>
      <c r="X6" s="33">
        <f t="shared" ref="X6:AF6" si="4">IF(X7="",NA(),X7)</f>
        <v>70.599999999999994</v>
      </c>
      <c r="Y6" s="33">
        <f t="shared" si="4"/>
        <v>71.72</v>
      </c>
      <c r="Z6" s="33">
        <f t="shared" si="4"/>
        <v>74.67</v>
      </c>
      <c r="AA6" s="33">
        <f t="shared" si="4"/>
        <v>75.099999999999994</v>
      </c>
      <c r="AB6" s="33">
        <f t="shared" si="4"/>
        <v>75.89</v>
      </c>
      <c r="AC6" s="33">
        <f t="shared" si="4"/>
        <v>74.52</v>
      </c>
      <c r="AD6" s="33">
        <f t="shared" si="4"/>
        <v>76.09</v>
      </c>
      <c r="AE6" s="33">
        <f t="shared" si="4"/>
        <v>75.87</v>
      </c>
      <c r="AF6" s="33">
        <f t="shared" si="4"/>
        <v>76.27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700.17</v>
      </c>
      <c r="BE6" s="33">
        <f t="shared" ref="BE6:BM6" si="7">IF(BE7="",NA(),BE7)</f>
        <v>581.34</v>
      </c>
      <c r="BF6" s="33">
        <f t="shared" si="7"/>
        <v>545.64</v>
      </c>
      <c r="BG6" s="33">
        <f t="shared" si="7"/>
        <v>485.66</v>
      </c>
      <c r="BH6" s="33">
        <f t="shared" si="7"/>
        <v>420.17</v>
      </c>
      <c r="BI6" s="33">
        <f t="shared" si="7"/>
        <v>1124.6400000000001</v>
      </c>
      <c r="BJ6" s="33">
        <f t="shared" si="7"/>
        <v>1108.26</v>
      </c>
      <c r="BK6" s="33">
        <f t="shared" si="7"/>
        <v>1113.76</v>
      </c>
      <c r="BL6" s="33">
        <f t="shared" si="7"/>
        <v>1125.69</v>
      </c>
      <c r="BM6" s="33">
        <f t="shared" si="7"/>
        <v>1134.67</v>
      </c>
      <c r="BN6" s="32" t="str">
        <f>IF(BN7="","",IF(BN7="-","【-】","【"&amp;SUBSTITUTE(TEXT(BN7,"#,##0.00"),"-","△")&amp;"】"))</f>
        <v>【1,242.90】</v>
      </c>
      <c r="BO6" s="33">
        <f>IF(BO7="",NA(),BO7)</f>
        <v>51.66</v>
      </c>
      <c r="BP6" s="33">
        <f t="shared" ref="BP6:BX6" si="8">IF(BP7="",NA(),BP7)</f>
        <v>54.01</v>
      </c>
      <c r="BQ6" s="33">
        <f t="shared" si="8"/>
        <v>49.18</v>
      </c>
      <c r="BR6" s="33">
        <f t="shared" si="8"/>
        <v>49.76</v>
      </c>
      <c r="BS6" s="33">
        <f t="shared" si="8"/>
        <v>50.75</v>
      </c>
      <c r="BT6" s="33">
        <f t="shared" si="8"/>
        <v>56.46</v>
      </c>
      <c r="BU6" s="33">
        <f t="shared" si="8"/>
        <v>19.77</v>
      </c>
      <c r="BV6" s="33">
        <f t="shared" si="8"/>
        <v>34.25</v>
      </c>
      <c r="BW6" s="33">
        <f t="shared" si="8"/>
        <v>46.48</v>
      </c>
      <c r="BX6" s="33">
        <f t="shared" si="8"/>
        <v>40.6</v>
      </c>
      <c r="BY6" s="32" t="str">
        <f>IF(BY7="","",IF(BY7="-","【-】","【"&amp;SUBSTITUTE(TEXT(BY7,"#,##0.00"),"-","△")&amp;"】"))</f>
        <v>【33.35】</v>
      </c>
      <c r="BZ6" s="33">
        <f>IF(BZ7="",NA(),BZ7)</f>
        <v>263.14999999999998</v>
      </c>
      <c r="CA6" s="33">
        <f t="shared" ref="CA6:CI6" si="9">IF(CA7="",NA(),CA7)</f>
        <v>274.45</v>
      </c>
      <c r="CB6" s="33">
        <f t="shared" si="9"/>
        <v>301.75</v>
      </c>
      <c r="CC6" s="33">
        <f t="shared" si="9"/>
        <v>302.62</v>
      </c>
      <c r="CD6" s="33">
        <f t="shared" si="9"/>
        <v>298.73</v>
      </c>
      <c r="CE6" s="33">
        <f t="shared" si="9"/>
        <v>306.49</v>
      </c>
      <c r="CF6" s="33">
        <f t="shared" si="9"/>
        <v>878.73</v>
      </c>
      <c r="CG6" s="33">
        <f t="shared" si="9"/>
        <v>501.18</v>
      </c>
      <c r="CH6" s="33">
        <f t="shared" si="9"/>
        <v>376.61</v>
      </c>
      <c r="CI6" s="33">
        <f t="shared" si="9"/>
        <v>440.03</v>
      </c>
      <c r="CJ6" s="32" t="str">
        <f>IF(CJ7="","",IF(CJ7="-","【-】","【"&amp;SUBSTITUTE(TEXT(CJ7,"#,##0.00"),"-","△")&amp;"】"))</f>
        <v>【524.69】</v>
      </c>
      <c r="CK6" s="33">
        <f>IF(CK7="",NA(),CK7)</f>
        <v>51.62</v>
      </c>
      <c r="CL6" s="33">
        <f t="shared" ref="CL6:CT6" si="10">IF(CL7="",NA(),CL7)</f>
        <v>51.17</v>
      </c>
      <c r="CM6" s="33">
        <f t="shared" si="10"/>
        <v>48.75</v>
      </c>
      <c r="CN6" s="33">
        <f t="shared" si="10"/>
        <v>47.89</v>
      </c>
      <c r="CO6" s="33">
        <f t="shared" si="10"/>
        <v>48.03</v>
      </c>
      <c r="CP6" s="33">
        <f t="shared" si="10"/>
        <v>58.25</v>
      </c>
      <c r="CQ6" s="33">
        <f t="shared" si="10"/>
        <v>57.17</v>
      </c>
      <c r="CR6" s="33">
        <f t="shared" si="10"/>
        <v>57.55</v>
      </c>
      <c r="CS6" s="33">
        <f t="shared" si="10"/>
        <v>57.43</v>
      </c>
      <c r="CT6" s="33">
        <f t="shared" si="10"/>
        <v>57.29</v>
      </c>
      <c r="CU6" s="32" t="str">
        <f>IF(CU7="","",IF(CU7="-","【-】","【"&amp;SUBSTITUTE(TEXT(CU7,"#,##0.00"),"-","△")&amp;"】"))</f>
        <v>【57.58】</v>
      </c>
      <c r="CV6" s="33">
        <f>IF(CV7="",NA(),CV7)</f>
        <v>74.22</v>
      </c>
      <c r="CW6" s="33">
        <f t="shared" ref="CW6:DE6" si="11">IF(CW7="",NA(),CW7)</f>
        <v>77.069999999999993</v>
      </c>
      <c r="CX6" s="33">
        <f t="shared" si="11"/>
        <v>79.209999999999994</v>
      </c>
      <c r="CY6" s="33">
        <f t="shared" si="11"/>
        <v>81.11</v>
      </c>
      <c r="CZ6" s="33">
        <f t="shared" si="11"/>
        <v>82.81</v>
      </c>
      <c r="DA6" s="33">
        <f t="shared" si="11"/>
        <v>74.53</v>
      </c>
      <c r="DB6" s="33">
        <f t="shared" si="11"/>
        <v>74.94</v>
      </c>
      <c r="DC6" s="33">
        <f t="shared" si="11"/>
        <v>74.14</v>
      </c>
      <c r="DD6" s="33">
        <f t="shared" si="11"/>
        <v>73.83</v>
      </c>
      <c r="DE6" s="33">
        <f t="shared" si="11"/>
        <v>73.69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0.47</v>
      </c>
      <c r="EI6" s="33">
        <f t="shared" si="14"/>
        <v>0.46</v>
      </c>
      <c r="EJ6" s="33">
        <f t="shared" si="14"/>
        <v>0.8</v>
      </c>
      <c r="EK6" s="33">
        <f t="shared" si="14"/>
        <v>0.69</v>
      </c>
      <c r="EL6" s="33">
        <f t="shared" si="14"/>
        <v>0.65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74659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90.98</v>
      </c>
      <c r="P7" s="36">
        <v>2898</v>
      </c>
      <c r="Q7" s="36">
        <v>5201</v>
      </c>
      <c r="R7" s="36">
        <v>18.920000000000002</v>
      </c>
      <c r="S7" s="36">
        <v>274.89</v>
      </c>
      <c r="T7" s="36">
        <v>4733</v>
      </c>
      <c r="U7" s="36">
        <v>18.920000000000002</v>
      </c>
      <c r="V7" s="36">
        <v>250.16</v>
      </c>
      <c r="W7" s="36">
        <v>70.88</v>
      </c>
      <c r="X7" s="36">
        <v>70.599999999999994</v>
      </c>
      <c r="Y7" s="36">
        <v>71.72</v>
      </c>
      <c r="Z7" s="36">
        <v>74.67</v>
      </c>
      <c r="AA7" s="36">
        <v>75.099999999999994</v>
      </c>
      <c r="AB7" s="36">
        <v>75.89</v>
      </c>
      <c r="AC7" s="36">
        <v>74.52</v>
      </c>
      <c r="AD7" s="36">
        <v>76.09</v>
      </c>
      <c r="AE7" s="36">
        <v>75.87</v>
      </c>
      <c r="AF7" s="36">
        <v>76.27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700.17</v>
      </c>
      <c r="BE7" s="36">
        <v>581.34</v>
      </c>
      <c r="BF7" s="36">
        <v>545.64</v>
      </c>
      <c r="BG7" s="36">
        <v>485.66</v>
      </c>
      <c r="BH7" s="36">
        <v>420.17</v>
      </c>
      <c r="BI7" s="36">
        <v>1124.6400000000001</v>
      </c>
      <c r="BJ7" s="36">
        <v>1108.26</v>
      </c>
      <c r="BK7" s="36">
        <v>1113.76</v>
      </c>
      <c r="BL7" s="36">
        <v>1125.69</v>
      </c>
      <c r="BM7" s="36">
        <v>1134.67</v>
      </c>
      <c r="BN7" s="36">
        <v>1242.9000000000001</v>
      </c>
      <c r="BO7" s="36">
        <v>51.66</v>
      </c>
      <c r="BP7" s="36">
        <v>54.01</v>
      </c>
      <c r="BQ7" s="36">
        <v>49.18</v>
      </c>
      <c r="BR7" s="36">
        <v>49.76</v>
      </c>
      <c r="BS7" s="36">
        <v>50.75</v>
      </c>
      <c r="BT7" s="36">
        <v>56.46</v>
      </c>
      <c r="BU7" s="36">
        <v>19.77</v>
      </c>
      <c r="BV7" s="36">
        <v>34.25</v>
      </c>
      <c r="BW7" s="36">
        <v>46.48</v>
      </c>
      <c r="BX7" s="36">
        <v>40.6</v>
      </c>
      <c r="BY7" s="36">
        <v>33.35</v>
      </c>
      <c r="BZ7" s="36">
        <v>263.14999999999998</v>
      </c>
      <c r="CA7" s="36">
        <v>274.45</v>
      </c>
      <c r="CB7" s="36">
        <v>301.75</v>
      </c>
      <c r="CC7" s="36">
        <v>302.62</v>
      </c>
      <c r="CD7" s="36">
        <v>298.73</v>
      </c>
      <c r="CE7" s="36">
        <v>306.49</v>
      </c>
      <c r="CF7" s="36">
        <v>878.73</v>
      </c>
      <c r="CG7" s="36">
        <v>501.18</v>
      </c>
      <c r="CH7" s="36">
        <v>376.61</v>
      </c>
      <c r="CI7" s="36">
        <v>440.03</v>
      </c>
      <c r="CJ7" s="36">
        <v>524.69000000000005</v>
      </c>
      <c r="CK7" s="36">
        <v>51.62</v>
      </c>
      <c r="CL7" s="36">
        <v>51.17</v>
      </c>
      <c r="CM7" s="36">
        <v>48.75</v>
      </c>
      <c r="CN7" s="36">
        <v>47.89</v>
      </c>
      <c r="CO7" s="36">
        <v>48.03</v>
      </c>
      <c r="CP7" s="36">
        <v>58.25</v>
      </c>
      <c r="CQ7" s="36">
        <v>57.17</v>
      </c>
      <c r="CR7" s="36">
        <v>57.55</v>
      </c>
      <c r="CS7" s="36">
        <v>57.43</v>
      </c>
      <c r="CT7" s="36">
        <v>57.29</v>
      </c>
      <c r="CU7" s="36">
        <v>57.58</v>
      </c>
      <c r="CV7" s="36">
        <v>74.22</v>
      </c>
      <c r="CW7" s="36">
        <v>77.069999999999993</v>
      </c>
      <c r="CX7" s="36">
        <v>79.209999999999994</v>
      </c>
      <c r="CY7" s="36">
        <v>81.11</v>
      </c>
      <c r="CZ7" s="36">
        <v>82.81</v>
      </c>
      <c r="DA7" s="36">
        <v>74.53</v>
      </c>
      <c r="DB7" s="36">
        <v>74.94</v>
      </c>
      <c r="DC7" s="36">
        <v>74.14</v>
      </c>
      <c r="DD7" s="36">
        <v>73.83</v>
      </c>
      <c r="DE7" s="36">
        <v>73.69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0.47</v>
      </c>
      <c r="EI7" s="36">
        <v>0.46</v>
      </c>
      <c r="EJ7" s="36">
        <v>0.8</v>
      </c>
      <c r="EK7" s="36">
        <v>0.69</v>
      </c>
      <c r="EL7" s="36">
        <v>0.65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KENSETSU</cp:lastModifiedBy>
  <cp:lastPrinted>2017-02-09T09:37:57Z</cp:lastPrinted>
  <dcterms:created xsi:type="dcterms:W3CDTF">2016-12-02T02:16:31Z</dcterms:created>
  <dcterms:modified xsi:type="dcterms:W3CDTF">2017-02-09T09:37:57Z</dcterms:modified>
  <cp:category/>
</cp:coreProperties>
</file>