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<sst xmlns="http://schemas.openxmlformats.org/spreadsheetml/2006/main" count="218" uniqueCount="108">
  <si>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</si>
  <si>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</si>
  <si>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</si>
  <si>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</si>
  <si>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</si>
  <si>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</si>
  <si>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</si>
  <si>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</si>
  <si>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</si>
  <si>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</si>
  <si>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</si>
  <si>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</si>
  <si>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</si>
  <si>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</si>
  <si>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</si>
  <si>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</si>
  <si>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</si>
  <si>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</si>
  <si>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</si>
  <si>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</si>
  <si>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</si>
  <si>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</si>
  <si>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</si>
  <si>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</si>
  <si>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</si>
  <si>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</si>
  <si>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</si>
  <si>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</si>
  <si>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</si>
  <si>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</si>
  <si>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</si>
  <si>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</si>
  <si>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</si>
  <si>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</si>
  <si>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</si>
  <si>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</si>
  <si>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</si>
  <si>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</si>
  <si>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</si>
  <si>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</si>
  <si>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</si>
  <si>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</si>
  <si>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</si>
  <si>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</si>
  <si>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</si>
  <si>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</si>
  <si>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</si>
  <si>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</si>
  <si>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</si>
  <si>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</si>
  <si>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</si>
  <si>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</si>
  <si>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</si>
  <si>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</si>
  <si>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</si>
  <si>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</si>
  <si>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</si>
  <si>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</si>
  <si>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</si>
  <si>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</si>
  <si>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</si>
  <si>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</si>
  <si>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</si>
  <si>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</si>
  <si>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</si>
  <si>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</si>
  <si>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</si>
  <si>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</si>
  <si>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</si>
  <si>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</si>
  <si>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</si>
  <si>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</si>
  <si>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</si>
  <si>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</si>
  <si>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</si>
  <si>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</si>
  <si>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</si>
  <si>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</si>
  <si>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</si>
  <si>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</si>
  <si>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</si>
  <si>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</si>
  <si>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</si>
  <si>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</si>
  <si>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</si>
  <si>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</si>
  <si>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</si>
  <si>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</si>
  <si>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</si>
  <si>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</si>
  <si>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</si>
  <si>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</si>
  <si>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</si>
  <si>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磐梯町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</si>
  <si>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</si>
  <si>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</si>
  <si>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</si>
  <si>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</si>
  <si>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</si>
  <si>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</si>
  <si>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</si>
  <si>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</si>
  <si>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</si>
  <si>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</si>
  <si>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</si>
  <si>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管路については下水道の敷設にあわせて老朽管の更新を実施しほぼ終了している。
　今後は水源、配水池、ポンプ場等の施設について計画を策定し、計画的に更新を行う。</t>
    <rPh sb="1" eb="3">
      <t>カンロ</t>
    </rPh>
    <rPh sb="8" eb="11">
      <t>ゲスイドウ</t>
    </rPh>
    <rPh sb="12" eb="14">
      <t>フセツ</t>
    </rPh>
    <rPh sb="19" eb="21">
      <t>ロウキュウ</t>
    </rPh>
    <rPh sb="21" eb="22">
      <t>カン</t>
    </rPh>
    <rPh sb="23" eb="25">
      <t>コウシン</t>
    </rPh>
    <rPh sb="26" eb="28">
      <t>ジッシ</t>
    </rPh>
    <rPh sb="31" eb="33">
      <t>シュウリョウ</t>
    </rPh>
    <rPh sb="40" eb="42">
      <t>コンゴ</t>
    </rPh>
    <rPh sb="43" eb="45">
      <t>スイゲン</t>
    </rPh>
    <rPh sb="46" eb="49">
      <t>ハイスイチ</t>
    </rPh>
    <rPh sb="53" eb="55">
      <t>バナド</t>
    </rPh>
    <rPh sb="56" eb="58">
      <t>シセツ</t>
    </rPh>
    <rPh sb="62" eb="64">
      <t>ケイカク</t>
    </rPh>
    <rPh sb="65" eb="67">
      <t>サクテイ</t>
    </rPh>
    <rPh sb="69" eb="72">
      <t>ケイカクテキ</t>
    </rPh>
    <rPh sb="73" eb="75">
      <t>コウシン</t>
    </rPh>
    <rPh sb="76" eb="77">
      <t>オコナ</t>
    </rPh>
    <phoneticPr fontId="4"/>
  </si>
  <si>
    <t>　今後、老朽化した施設の更新等にかかる事業費の増加、人口減少に伴う使用料収入の減少等が懸念されるが、安定的な事業経営を図るため、施設の集約化や料金改定等も視野に入れた計画づくりが必要となってくる。そのためにはアセットマネジメントや経営戦略の策定が重要である。</t>
    <rPh sb="1" eb="3">
      <t>コンゴ</t>
    </rPh>
    <rPh sb="4" eb="7">
      <t>ロウキュウカ</t>
    </rPh>
    <rPh sb="9" eb="11">
      <t>シセツ</t>
    </rPh>
    <rPh sb="12" eb="14">
      <t>コウシン</t>
    </rPh>
    <rPh sb="14" eb="15">
      <t>トウ</t>
    </rPh>
    <rPh sb="19" eb="21">
      <t>ジギョウ</t>
    </rPh>
    <rPh sb="21" eb="22">
      <t>ヒ</t>
    </rPh>
    <rPh sb="23" eb="25">
      <t>ゾウカ</t>
    </rPh>
    <rPh sb="26" eb="28">
      <t>ジンコウ</t>
    </rPh>
    <rPh sb="28" eb="30">
      <t>ゲンショウ</t>
    </rPh>
    <rPh sb="31" eb="32">
      <t>トモナ</t>
    </rPh>
    <rPh sb="33" eb="36">
      <t>シヨウリョウ</t>
    </rPh>
    <rPh sb="36" eb="38">
      <t>シュウニュウ</t>
    </rPh>
    <rPh sb="39" eb="41">
      <t>ゲンショウ</t>
    </rPh>
    <rPh sb="41" eb="42">
      <t>トウ</t>
    </rPh>
    <rPh sb="43" eb="45">
      <t>ケネン</t>
    </rPh>
    <rPh sb="64" eb="66">
      <t>シセツ</t>
    </rPh>
    <rPh sb="67" eb="70">
      <t>シュウヤクカ</t>
    </rPh>
    <rPh sb="71" eb="73">
      <t>リョウキン</t>
    </rPh>
    <rPh sb="73" eb="75">
      <t>カイテイ</t>
    </rPh>
    <rPh sb="75" eb="76">
      <t>トウ</t>
    </rPh>
    <rPh sb="77" eb="79">
      <t>シヤ</t>
    </rPh>
    <rPh sb="80" eb="81">
      <t>イ</t>
    </rPh>
    <rPh sb="83" eb="85">
      <t>ケイカク</t>
    </rPh>
    <rPh sb="89" eb="91">
      <t>ヒツヨウ</t>
    </rPh>
    <rPh sb="123" eb="125">
      <t>ジュウヨウ</t>
    </rPh>
    <phoneticPr fontId="4"/>
  </si>
  <si>
    <t xml:space="preserve">  収益的収支比率について100％以上を維持しているが今後は過疎化等により使用料収入の減少が見込まれる。 
　料金回収率は全国・類似団体平均より高いものの、一部一般会計からの繰入金等の収益で賄っている。
　債務残高は全国・類似団体平均に比べ低い値となっているが、今後は老朽化した施設の更新等に際し増加する可能性もある。
　今後も収益を確保していくため、更なる経費の削減が求められる。
　</t>
    <rPh sb="2" eb="4">
      <t>シュウエキ</t>
    </rPh>
    <rPh sb="4" eb="5">
      <t>テキ</t>
    </rPh>
    <rPh sb="5" eb="7">
      <t>シュウシ</t>
    </rPh>
    <rPh sb="7" eb="9">
      <t>ヒリツ</t>
    </rPh>
    <rPh sb="17" eb="19">
      <t>イジョウ</t>
    </rPh>
    <rPh sb="20" eb="22">
      <t>イジ</t>
    </rPh>
    <rPh sb="27" eb="29">
      <t>コンゴ</t>
    </rPh>
    <rPh sb="30" eb="33">
      <t>カソカ</t>
    </rPh>
    <rPh sb="33" eb="34">
      <t>トウ</t>
    </rPh>
    <rPh sb="37" eb="40">
      <t>シヨウリョウ</t>
    </rPh>
    <rPh sb="40" eb="42">
      <t>シュウニュウ</t>
    </rPh>
    <rPh sb="43" eb="45">
      <t>ゲンショウ</t>
    </rPh>
    <rPh sb="46" eb="48">
      <t>ミコ</t>
    </rPh>
    <rPh sb="103" eb="105">
      <t>サイム</t>
    </rPh>
    <rPh sb="105" eb="107">
      <t>ザンダカ</t>
    </rPh>
    <rPh sb="108" eb="110">
      <t>ゼンコク</t>
    </rPh>
    <rPh sb="111" eb="113">
      <t>ルイジ</t>
    </rPh>
    <rPh sb="113" eb="115">
      <t>ダンタイ</t>
    </rPh>
    <rPh sb="115" eb="117">
      <t>ヘイキン</t>
    </rPh>
    <rPh sb="118" eb="119">
      <t>クラ</t>
    </rPh>
    <rPh sb="120" eb="121">
      <t>ヒク</t>
    </rPh>
    <rPh sb="122" eb="123">
      <t>アタイ</t>
    </rPh>
    <rPh sb="131" eb="133">
      <t>コンゴ</t>
    </rPh>
    <rPh sb="134" eb="137">
      <t>ロウキュウカ</t>
    </rPh>
    <rPh sb="139" eb="141">
      <t>シセツ</t>
    </rPh>
    <rPh sb="142" eb="144">
      <t>コウシン</t>
    </rPh>
    <rPh sb="144" eb="145">
      <t>トウ</t>
    </rPh>
    <rPh sb="146" eb="147">
      <t>サイ</t>
    </rPh>
    <rPh sb="148" eb="150">
      <t>ゾウカ</t>
    </rPh>
    <rPh sb="152" eb="155">
      <t>カノウセイ</t>
    </rPh>
    <rPh sb="161" eb="163">
      <t>コンゴ</t>
    </rPh>
    <rPh sb="164" eb="166">
      <t>シュウエキ</t>
    </rPh>
    <rPh sb="167" eb="169">
      <t>カクホ</t>
    </rPh>
    <rPh sb="176" eb="177">
      <t>サラ</t>
    </rPh>
    <rPh sb="179" eb="181">
      <t>ケイヒ</t>
    </rPh>
    <rPh sb="182" eb="184">
      <t>サクゲン</t>
    </rPh>
    <rPh sb="185" eb="186">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</si>
</sst>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0.14000000000000001</c:v>
                </c:pt>
                <c:pt idx="2">
                  <c:v>1.0900000000000001</c:v>
                </c:pt>
                <c:pt idx="3">
                  <c:v>0.98</c:v>
                </c:pt>
                <c:pt idx="4" formatCode="#,##0.00;&quot;△&quot;#,##0.00">
                  <c:v>0</c:v>
                </c:pt>
              </c:numCache>
            </c:numRef>
          </c:val>
        </c:ser>
        <c:dLbls>
          <c:showLegendKey val="0"/>
          <c:showVal val="0"/>
          <c:showCatName val="0"/>
          <c:showSerName val="0"/>
          <c:showPercent val="0"/>
          <c:showBubbleSize val="0"/>
        </c:dLbls>
        <c:gapWidth val="150"/>
        <c:axId val="79348864"/>
        <c:axId val="7935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79348864"/>
        <c:axId val="79350784"/>
      </c:lineChart>
      <c:dateAx>
        <c:axId val="79348864"/>
        <c:scaling>
          <c:orientation val="minMax"/>
        </c:scaling>
        <c:delete val="1"/>
        <c:axPos val="b"/>
        <c:numFmt formatCode="ge" sourceLinked="1"/>
        <c:majorTickMark val="none"/>
        <c:minorTickMark val="none"/>
        <c:tickLblPos val="none"/>
        <c:crossAx val="79350784"/>
        <c:crosses val="autoZero"/>
        <c:auto val="1"/>
        <c:lblOffset val="100"/>
        <c:baseTimeUnit val="years"/>
      </c:dateAx>
      <c:valAx>
        <c:axId val="7935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4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41.15</c:v>
                </c:pt>
                <c:pt idx="1">
                  <c:v>40.99</c:v>
                </c:pt>
                <c:pt idx="2">
                  <c:v>41.05</c:v>
                </c:pt>
                <c:pt idx="3">
                  <c:v>41.02</c:v>
                </c:pt>
                <c:pt idx="4">
                  <c:v>40.880000000000003</c:v>
                </c:pt>
              </c:numCache>
            </c:numRef>
          </c:val>
        </c:ser>
        <c:dLbls>
          <c:showLegendKey val="0"/>
          <c:showVal val="0"/>
          <c:showCatName val="0"/>
          <c:showSerName val="0"/>
          <c:showPercent val="0"/>
          <c:showBubbleSize val="0"/>
        </c:dLbls>
        <c:gapWidth val="150"/>
        <c:axId val="89667072"/>
        <c:axId val="8966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89667072"/>
        <c:axId val="89668992"/>
      </c:lineChart>
      <c:dateAx>
        <c:axId val="89667072"/>
        <c:scaling>
          <c:orientation val="minMax"/>
        </c:scaling>
        <c:delete val="1"/>
        <c:axPos val="b"/>
        <c:numFmt formatCode="ge" sourceLinked="1"/>
        <c:majorTickMark val="none"/>
        <c:minorTickMark val="none"/>
        <c:tickLblPos val="none"/>
        <c:crossAx val="89668992"/>
        <c:crosses val="autoZero"/>
        <c:auto val="1"/>
        <c:lblOffset val="100"/>
        <c:baseTimeUnit val="years"/>
      </c:dateAx>
      <c:valAx>
        <c:axId val="8966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81.81</c:v>
                </c:pt>
                <c:pt idx="1">
                  <c:v>82.22</c:v>
                </c:pt>
                <c:pt idx="2">
                  <c:v>82.22</c:v>
                </c:pt>
                <c:pt idx="3">
                  <c:v>81.819999999999993</c:v>
                </c:pt>
                <c:pt idx="4">
                  <c:v>82.11</c:v>
                </c:pt>
              </c:numCache>
            </c:numRef>
          </c:val>
        </c:ser>
        <c:dLbls>
          <c:showLegendKey val="0"/>
          <c:showVal val="0"/>
          <c:showCatName val="0"/>
          <c:showSerName val="0"/>
          <c:showPercent val="0"/>
          <c:showBubbleSize val="0"/>
        </c:dLbls>
        <c:gapWidth val="150"/>
        <c:axId val="89711744"/>
        <c:axId val="8971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89711744"/>
        <c:axId val="89713664"/>
      </c:lineChart>
      <c:dateAx>
        <c:axId val="89711744"/>
        <c:scaling>
          <c:orientation val="minMax"/>
        </c:scaling>
        <c:delete val="1"/>
        <c:axPos val="b"/>
        <c:numFmt formatCode="ge" sourceLinked="1"/>
        <c:majorTickMark val="none"/>
        <c:minorTickMark val="none"/>
        <c:tickLblPos val="none"/>
        <c:crossAx val="89713664"/>
        <c:crosses val="autoZero"/>
        <c:auto val="1"/>
        <c:lblOffset val="100"/>
        <c:baseTimeUnit val="years"/>
      </c:dateAx>
      <c:valAx>
        <c:axId val="8971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1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110.98</c:v>
                </c:pt>
                <c:pt idx="1">
                  <c:v>108.9</c:v>
                </c:pt>
                <c:pt idx="2">
                  <c:v>113.4</c:v>
                </c:pt>
                <c:pt idx="3">
                  <c:v>114.52</c:v>
                </c:pt>
                <c:pt idx="4">
                  <c:v>124.16</c:v>
                </c:pt>
              </c:numCache>
            </c:numRef>
          </c:val>
        </c:ser>
        <c:dLbls>
          <c:showLegendKey val="0"/>
          <c:showVal val="0"/>
          <c:showCatName val="0"/>
          <c:showSerName val="0"/>
          <c:showPercent val="0"/>
          <c:showBubbleSize val="0"/>
        </c:dLbls>
        <c:gapWidth val="150"/>
        <c:axId val="79397632"/>
        <c:axId val="7939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79397632"/>
        <c:axId val="79399552"/>
      </c:lineChart>
      <c:dateAx>
        <c:axId val="79397632"/>
        <c:scaling>
          <c:orientation val="minMax"/>
        </c:scaling>
        <c:delete val="1"/>
        <c:axPos val="b"/>
        <c:numFmt formatCode="ge" sourceLinked="1"/>
        <c:majorTickMark val="none"/>
        <c:minorTickMark val="none"/>
        <c:tickLblPos val="none"/>
        <c:crossAx val="79399552"/>
        <c:crosses val="autoZero"/>
        <c:auto val="1"/>
        <c:lblOffset val="100"/>
        <c:baseTimeUnit val="years"/>
      </c:dateAx>
      <c:valAx>
        <c:axId val="793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9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015168"/>
        <c:axId val="8101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015168"/>
        <c:axId val="81017088"/>
      </c:lineChart>
      <c:dateAx>
        <c:axId val="81015168"/>
        <c:scaling>
          <c:orientation val="minMax"/>
        </c:scaling>
        <c:delete val="1"/>
        <c:axPos val="b"/>
        <c:numFmt formatCode="ge" sourceLinked="1"/>
        <c:majorTickMark val="none"/>
        <c:minorTickMark val="none"/>
        <c:tickLblPos val="none"/>
        <c:crossAx val="81017088"/>
        <c:crosses val="autoZero"/>
        <c:auto val="1"/>
        <c:lblOffset val="100"/>
        <c:baseTimeUnit val="years"/>
      </c:dateAx>
      <c:valAx>
        <c:axId val="8101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1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047552"/>
        <c:axId val="8104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047552"/>
        <c:axId val="81049472"/>
      </c:lineChart>
      <c:dateAx>
        <c:axId val="81047552"/>
        <c:scaling>
          <c:orientation val="minMax"/>
        </c:scaling>
        <c:delete val="1"/>
        <c:axPos val="b"/>
        <c:numFmt formatCode="ge" sourceLinked="1"/>
        <c:majorTickMark val="none"/>
        <c:minorTickMark val="none"/>
        <c:tickLblPos val="none"/>
        <c:crossAx val="81049472"/>
        <c:crosses val="autoZero"/>
        <c:auto val="1"/>
        <c:lblOffset val="100"/>
        <c:baseTimeUnit val="years"/>
      </c:dateAx>
      <c:valAx>
        <c:axId val="8104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4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71200"/>
        <c:axId val="8837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71200"/>
        <c:axId val="88373120"/>
      </c:lineChart>
      <c:dateAx>
        <c:axId val="88371200"/>
        <c:scaling>
          <c:orientation val="minMax"/>
        </c:scaling>
        <c:delete val="1"/>
        <c:axPos val="b"/>
        <c:numFmt formatCode="ge" sourceLinked="1"/>
        <c:majorTickMark val="none"/>
        <c:minorTickMark val="none"/>
        <c:tickLblPos val="none"/>
        <c:crossAx val="88373120"/>
        <c:crosses val="autoZero"/>
        <c:auto val="1"/>
        <c:lblOffset val="100"/>
        <c:baseTimeUnit val="years"/>
      </c:dateAx>
      <c:valAx>
        <c:axId val="8837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416256"/>
        <c:axId val="8841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16256"/>
        <c:axId val="88418176"/>
      </c:lineChart>
      <c:dateAx>
        <c:axId val="88416256"/>
        <c:scaling>
          <c:orientation val="minMax"/>
        </c:scaling>
        <c:delete val="1"/>
        <c:axPos val="b"/>
        <c:numFmt formatCode="ge" sourceLinked="1"/>
        <c:majorTickMark val="none"/>
        <c:minorTickMark val="none"/>
        <c:tickLblPos val="none"/>
        <c:crossAx val="88418176"/>
        <c:crosses val="autoZero"/>
        <c:auto val="1"/>
        <c:lblOffset val="100"/>
        <c:baseTimeUnit val="years"/>
      </c:dateAx>
      <c:valAx>
        <c:axId val="8841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1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36.04</c:v>
                </c:pt>
                <c:pt idx="1">
                  <c:v>36.29</c:v>
                </c:pt>
                <c:pt idx="2">
                  <c:v>33.770000000000003</c:v>
                </c:pt>
                <c:pt idx="3">
                  <c:v>30.55</c:v>
                </c:pt>
                <c:pt idx="4">
                  <c:v>27</c:v>
                </c:pt>
              </c:numCache>
            </c:numRef>
          </c:val>
        </c:ser>
        <c:dLbls>
          <c:showLegendKey val="0"/>
          <c:showVal val="0"/>
          <c:showCatName val="0"/>
          <c:showSerName val="0"/>
          <c:showPercent val="0"/>
          <c:showBubbleSize val="0"/>
        </c:dLbls>
        <c:gapWidth val="150"/>
        <c:axId val="88432000"/>
        <c:axId val="8845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88432000"/>
        <c:axId val="88458752"/>
      </c:lineChart>
      <c:dateAx>
        <c:axId val="88432000"/>
        <c:scaling>
          <c:orientation val="minMax"/>
        </c:scaling>
        <c:delete val="1"/>
        <c:axPos val="b"/>
        <c:numFmt formatCode="ge" sourceLinked="1"/>
        <c:majorTickMark val="none"/>
        <c:minorTickMark val="none"/>
        <c:tickLblPos val="none"/>
        <c:crossAx val="88458752"/>
        <c:crosses val="autoZero"/>
        <c:auto val="1"/>
        <c:lblOffset val="100"/>
        <c:baseTimeUnit val="years"/>
      </c:dateAx>
      <c:valAx>
        <c:axId val="8845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104.61</c:v>
                </c:pt>
                <c:pt idx="1">
                  <c:v>103.08</c:v>
                </c:pt>
                <c:pt idx="2">
                  <c:v>101.13</c:v>
                </c:pt>
                <c:pt idx="3">
                  <c:v>76.34</c:v>
                </c:pt>
                <c:pt idx="4">
                  <c:v>87.65</c:v>
                </c:pt>
              </c:numCache>
            </c:numRef>
          </c:val>
        </c:ser>
        <c:dLbls>
          <c:showLegendKey val="0"/>
          <c:showVal val="0"/>
          <c:showCatName val="0"/>
          <c:showSerName val="0"/>
          <c:showPercent val="0"/>
          <c:showBubbleSize val="0"/>
        </c:dLbls>
        <c:gapWidth val="150"/>
        <c:axId val="88562304"/>
        <c:axId val="8856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88562304"/>
        <c:axId val="88568576"/>
      </c:lineChart>
      <c:dateAx>
        <c:axId val="88562304"/>
        <c:scaling>
          <c:orientation val="minMax"/>
        </c:scaling>
        <c:delete val="1"/>
        <c:axPos val="b"/>
        <c:numFmt formatCode="ge" sourceLinked="1"/>
        <c:majorTickMark val="none"/>
        <c:minorTickMark val="none"/>
        <c:tickLblPos val="none"/>
        <c:crossAx val="88568576"/>
        <c:crosses val="autoZero"/>
        <c:auto val="1"/>
        <c:lblOffset val="100"/>
        <c:baseTimeUnit val="years"/>
      </c:dateAx>
      <c:valAx>
        <c:axId val="8856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6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165.65</c:v>
                </c:pt>
                <c:pt idx="1">
                  <c:v>168.58</c:v>
                </c:pt>
                <c:pt idx="2">
                  <c:v>171.54</c:v>
                </c:pt>
                <c:pt idx="3">
                  <c:v>230.2</c:v>
                </c:pt>
                <c:pt idx="4">
                  <c:v>203.9</c:v>
                </c:pt>
              </c:numCache>
            </c:numRef>
          </c:val>
        </c:ser>
        <c:dLbls>
          <c:showLegendKey val="0"/>
          <c:showVal val="0"/>
          <c:showCatName val="0"/>
          <c:showSerName val="0"/>
          <c:showPercent val="0"/>
          <c:showBubbleSize val="0"/>
        </c:dLbls>
        <c:gapWidth val="150"/>
        <c:axId val="88594304"/>
        <c:axId val="8859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88594304"/>
        <c:axId val="88596480"/>
      </c:lineChart>
      <c:dateAx>
        <c:axId val="88594304"/>
        <c:scaling>
          <c:orientation val="minMax"/>
        </c:scaling>
        <c:delete val="1"/>
        <c:axPos val="b"/>
        <c:numFmt formatCode="ge" sourceLinked="1"/>
        <c:majorTickMark val="none"/>
        <c:minorTickMark val="none"/>
        <c:tickLblPos val="none"/>
        <c:crossAx val="88596480"/>
        <c:crosses val="autoZero"/>
        <c:auto val="1"/>
        <c:lblOffset val="100"/>
        <c:baseTimeUnit val="years"/>
      </c:dateAx>
      <c:valAx>
        <c:axId val="8859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9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N38" sqref="N38:O3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磐梯町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3627</v>
      </c>
      <c r="AJ8" s="74"/>
      <c r="AK8" s="74"/>
      <c r="AL8" s="74"/>
      <c r="AM8" s="74"/>
      <c r="AN8" s="74"/>
      <c r="AO8" s="74"/>
      <c r="AP8" s="75"/>
      <c r="AQ8" s="56">
        <f>データ!R6</f>
        <v>59.77</v>
      </c>
      <c r="AR8" s="56"/>
      <c r="AS8" s="56"/>
      <c r="AT8" s="56"/>
      <c r="AU8" s="56"/>
      <c r="AV8" s="56"/>
      <c r="AW8" s="56"/>
      <c r="AX8" s="56"/>
      <c r="AY8" s="56">
        <f>データ!S6</f>
        <v>60.68</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98.98</v>
      </c>
      <c r="S10" s="56"/>
      <c r="T10" s="56"/>
      <c r="U10" s="56"/>
      <c r="V10" s="56"/>
      <c r="W10" s="56"/>
      <c r="X10" s="56"/>
      <c r="Y10" s="56"/>
      <c r="Z10" s="64">
        <f>データ!P6</f>
        <v>3148</v>
      </c>
      <c r="AA10" s="64"/>
      <c r="AB10" s="64"/>
      <c r="AC10" s="64"/>
      <c r="AD10" s="64"/>
      <c r="AE10" s="64"/>
      <c r="AF10" s="64"/>
      <c r="AG10" s="64"/>
      <c r="AH10" s="2"/>
      <c r="AI10" s="64">
        <f>データ!T6</f>
        <v>3578</v>
      </c>
      <c r="AJ10" s="64"/>
      <c r="AK10" s="64"/>
      <c r="AL10" s="64"/>
      <c r="AM10" s="64"/>
      <c r="AN10" s="64"/>
      <c r="AO10" s="64"/>
      <c r="AP10" s="64"/>
      <c r="AQ10" s="56">
        <f>データ!U6</f>
        <v>36.06</v>
      </c>
      <c r="AR10" s="56"/>
      <c r="AS10" s="56"/>
      <c r="AT10" s="56"/>
      <c r="AU10" s="56"/>
      <c r="AV10" s="56"/>
      <c r="AW10" s="56"/>
      <c r="AX10" s="56"/>
      <c r="AY10" s="56">
        <f>データ!V6</f>
        <v>99.22</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74071</v>
      </c>
      <c r="D6" s="31">
        <f t="shared" si="3"/>
        <v>47</v>
      </c>
      <c r="E6" s="31">
        <f t="shared" si="3"/>
        <v>1</v>
      </c>
      <c r="F6" s="31">
        <f t="shared" si="3"/>
        <v>0</v>
      </c>
      <c r="G6" s="31">
        <f t="shared" si="3"/>
        <v>0</v>
      </c>
      <c r="H6" s="31" t="str">
        <f t="shared" si="3"/>
        <v>福島県　磐梯町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98.98</v>
      </c>
      <c r="P6" s="32">
        <f t="shared" si="3"/>
        <v>3148</v>
      </c>
      <c r="Q6" s="32">
        <f t="shared" si="3"/>
        <v>3627</v>
      </c>
      <c r="R6" s="32">
        <f t="shared" si="3"/>
        <v>59.77</v>
      </c>
      <c r="S6" s="32">
        <f t="shared" si="3"/>
        <v>60.68</v>
      </c>
      <c r="T6" s="32">
        <f t="shared" si="3"/>
        <v>3578</v>
      </c>
      <c r="U6" s="32">
        <f t="shared" si="3"/>
        <v>36.06</v>
      </c>
      <c r="V6" s="32">
        <f t="shared" si="3"/>
        <v>99.22</v>
      </c>
      <c r="W6" s="33">
        <f>IF(W7="",NA(),W7)</f>
        <v>110.98</v>
      </c>
      <c r="X6" s="33">
        <f t="shared" ref="X6:AF6" si="4">IF(X7="",NA(),X7)</f>
        <v>108.9</v>
      </c>
      <c r="Y6" s="33">
        <f t="shared" si="4"/>
        <v>113.4</v>
      </c>
      <c r="Z6" s="33">
        <f t="shared" si="4"/>
        <v>114.52</v>
      </c>
      <c r="AA6" s="33">
        <f t="shared" si="4"/>
        <v>124.16</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36.04</v>
      </c>
      <c r="BE6" s="33">
        <f t="shared" ref="BE6:BM6" si="7">IF(BE7="",NA(),BE7)</f>
        <v>36.29</v>
      </c>
      <c r="BF6" s="33">
        <f t="shared" si="7"/>
        <v>33.770000000000003</v>
      </c>
      <c r="BG6" s="33">
        <f t="shared" si="7"/>
        <v>30.55</v>
      </c>
      <c r="BH6" s="33">
        <f t="shared" si="7"/>
        <v>27</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104.61</v>
      </c>
      <c r="BP6" s="33">
        <f t="shared" ref="BP6:BX6" si="8">IF(BP7="",NA(),BP7)</f>
        <v>103.08</v>
      </c>
      <c r="BQ6" s="33">
        <f t="shared" si="8"/>
        <v>101.13</v>
      </c>
      <c r="BR6" s="33">
        <f t="shared" si="8"/>
        <v>76.34</v>
      </c>
      <c r="BS6" s="33">
        <f t="shared" si="8"/>
        <v>87.65</v>
      </c>
      <c r="BT6" s="33">
        <f t="shared" si="8"/>
        <v>56.46</v>
      </c>
      <c r="BU6" s="33">
        <f t="shared" si="8"/>
        <v>19.77</v>
      </c>
      <c r="BV6" s="33">
        <f t="shared" si="8"/>
        <v>34.25</v>
      </c>
      <c r="BW6" s="33">
        <f t="shared" si="8"/>
        <v>46.48</v>
      </c>
      <c r="BX6" s="33">
        <f t="shared" si="8"/>
        <v>40.6</v>
      </c>
      <c r="BY6" s="32" t="str">
        <f>IF(BY7="","",IF(BY7="-","【-】","【"&amp;SUBSTITUTE(TEXT(BY7,"#,##0.00"),"-","△")&amp;"】"))</f>
        <v>【33.35】</v>
      </c>
      <c r="BZ6" s="33">
        <f>IF(BZ7="",NA(),BZ7)</f>
        <v>165.65</v>
      </c>
      <c r="CA6" s="33">
        <f t="shared" ref="CA6:CI6" si="9">IF(CA7="",NA(),CA7)</f>
        <v>168.58</v>
      </c>
      <c r="CB6" s="33">
        <f t="shared" si="9"/>
        <v>171.54</v>
      </c>
      <c r="CC6" s="33">
        <f t="shared" si="9"/>
        <v>230.2</v>
      </c>
      <c r="CD6" s="33">
        <f t="shared" si="9"/>
        <v>203.9</v>
      </c>
      <c r="CE6" s="33">
        <f t="shared" si="9"/>
        <v>306.49</v>
      </c>
      <c r="CF6" s="33">
        <f t="shared" si="9"/>
        <v>878.73</v>
      </c>
      <c r="CG6" s="33">
        <f t="shared" si="9"/>
        <v>501.18</v>
      </c>
      <c r="CH6" s="33">
        <f t="shared" si="9"/>
        <v>376.61</v>
      </c>
      <c r="CI6" s="33">
        <f t="shared" si="9"/>
        <v>440.03</v>
      </c>
      <c r="CJ6" s="32" t="str">
        <f>IF(CJ7="","",IF(CJ7="-","【-】","【"&amp;SUBSTITUTE(TEXT(CJ7,"#,##0.00"),"-","△")&amp;"】"))</f>
        <v>【524.69】</v>
      </c>
      <c r="CK6" s="33">
        <f>IF(CK7="",NA(),CK7)</f>
        <v>41.15</v>
      </c>
      <c r="CL6" s="33">
        <f t="shared" ref="CL6:CT6" si="10">IF(CL7="",NA(),CL7)</f>
        <v>40.99</v>
      </c>
      <c r="CM6" s="33">
        <f t="shared" si="10"/>
        <v>41.05</v>
      </c>
      <c r="CN6" s="33">
        <f t="shared" si="10"/>
        <v>41.02</v>
      </c>
      <c r="CO6" s="33">
        <f t="shared" si="10"/>
        <v>40.880000000000003</v>
      </c>
      <c r="CP6" s="33">
        <f t="shared" si="10"/>
        <v>58.25</v>
      </c>
      <c r="CQ6" s="33">
        <f t="shared" si="10"/>
        <v>57.17</v>
      </c>
      <c r="CR6" s="33">
        <f t="shared" si="10"/>
        <v>57.55</v>
      </c>
      <c r="CS6" s="33">
        <f t="shared" si="10"/>
        <v>57.43</v>
      </c>
      <c r="CT6" s="33">
        <f t="shared" si="10"/>
        <v>57.29</v>
      </c>
      <c r="CU6" s="32" t="str">
        <f>IF(CU7="","",IF(CU7="-","【-】","【"&amp;SUBSTITUTE(TEXT(CU7,"#,##0.00"),"-","△")&amp;"】"))</f>
        <v>【57.58】</v>
      </c>
      <c r="CV6" s="33">
        <f>IF(CV7="",NA(),CV7)</f>
        <v>81.81</v>
      </c>
      <c r="CW6" s="33">
        <f t="shared" ref="CW6:DE6" si="11">IF(CW7="",NA(),CW7)</f>
        <v>82.22</v>
      </c>
      <c r="CX6" s="33">
        <f t="shared" si="11"/>
        <v>82.22</v>
      </c>
      <c r="CY6" s="33">
        <f t="shared" si="11"/>
        <v>81.819999999999993</v>
      </c>
      <c r="CZ6" s="33">
        <f t="shared" si="11"/>
        <v>82.11</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0.14000000000000001</v>
      </c>
      <c r="EE6" s="33">
        <f t="shared" si="14"/>
        <v>1.0900000000000001</v>
      </c>
      <c r="EF6" s="33">
        <f t="shared" si="14"/>
        <v>0.98</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74071</v>
      </c>
      <c r="D7" s="35">
        <v>47</v>
      </c>
      <c r="E7" s="35">
        <v>1</v>
      </c>
      <c r="F7" s="35">
        <v>0</v>
      </c>
      <c r="G7" s="35">
        <v>0</v>
      </c>
      <c r="H7" s="35" t="s">
        <v>93</v>
      </c>
      <c r="I7" s="35" t="s">
        <v>94</v>
      </c>
      <c r="J7" s="35" t="s">
        <v>95</v>
      </c>
      <c r="K7" s="35" t="s">
        <v>96</v>
      </c>
      <c r="L7" s="35" t="s">
        <v>97</v>
      </c>
      <c r="M7" s="36" t="s">
        <v>98</v>
      </c>
      <c r="N7" s="36" t="s">
        <v>99</v>
      </c>
      <c r="O7" s="36">
        <v>98.98</v>
      </c>
      <c r="P7" s="36">
        <v>3148</v>
      </c>
      <c r="Q7" s="36">
        <v>3627</v>
      </c>
      <c r="R7" s="36">
        <v>59.77</v>
      </c>
      <c r="S7" s="36">
        <v>60.68</v>
      </c>
      <c r="T7" s="36">
        <v>3578</v>
      </c>
      <c r="U7" s="36">
        <v>36.06</v>
      </c>
      <c r="V7" s="36">
        <v>99.22</v>
      </c>
      <c r="W7" s="36">
        <v>110.98</v>
      </c>
      <c r="X7" s="36">
        <v>108.9</v>
      </c>
      <c r="Y7" s="36">
        <v>113.4</v>
      </c>
      <c r="Z7" s="36">
        <v>114.52</v>
      </c>
      <c r="AA7" s="36">
        <v>124.16</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36.04</v>
      </c>
      <c r="BE7" s="36">
        <v>36.29</v>
      </c>
      <c r="BF7" s="36">
        <v>33.770000000000003</v>
      </c>
      <c r="BG7" s="36">
        <v>30.55</v>
      </c>
      <c r="BH7" s="36">
        <v>27</v>
      </c>
      <c r="BI7" s="36">
        <v>1124.6400000000001</v>
      </c>
      <c r="BJ7" s="36">
        <v>1108.26</v>
      </c>
      <c r="BK7" s="36">
        <v>1113.76</v>
      </c>
      <c r="BL7" s="36">
        <v>1125.69</v>
      </c>
      <c r="BM7" s="36">
        <v>1134.67</v>
      </c>
      <c r="BN7" s="36">
        <v>1242.9000000000001</v>
      </c>
      <c r="BO7" s="36">
        <v>104.61</v>
      </c>
      <c r="BP7" s="36">
        <v>103.08</v>
      </c>
      <c r="BQ7" s="36">
        <v>101.13</v>
      </c>
      <c r="BR7" s="36">
        <v>76.34</v>
      </c>
      <c r="BS7" s="36">
        <v>87.65</v>
      </c>
      <c r="BT7" s="36">
        <v>56.46</v>
      </c>
      <c r="BU7" s="36">
        <v>19.77</v>
      </c>
      <c r="BV7" s="36">
        <v>34.25</v>
      </c>
      <c r="BW7" s="36">
        <v>46.48</v>
      </c>
      <c r="BX7" s="36">
        <v>40.6</v>
      </c>
      <c r="BY7" s="36">
        <v>33.35</v>
      </c>
      <c r="BZ7" s="36">
        <v>165.65</v>
      </c>
      <c r="CA7" s="36">
        <v>168.58</v>
      </c>
      <c r="CB7" s="36">
        <v>171.54</v>
      </c>
      <c r="CC7" s="36">
        <v>230.2</v>
      </c>
      <c r="CD7" s="36">
        <v>203.9</v>
      </c>
      <c r="CE7" s="36">
        <v>306.49</v>
      </c>
      <c r="CF7" s="36">
        <v>878.73</v>
      </c>
      <c r="CG7" s="36">
        <v>501.18</v>
      </c>
      <c r="CH7" s="36">
        <v>376.61</v>
      </c>
      <c r="CI7" s="36">
        <v>440.03</v>
      </c>
      <c r="CJ7" s="36">
        <v>524.69000000000005</v>
      </c>
      <c r="CK7" s="36">
        <v>41.15</v>
      </c>
      <c r="CL7" s="36">
        <v>40.99</v>
      </c>
      <c r="CM7" s="36">
        <v>41.05</v>
      </c>
      <c r="CN7" s="36">
        <v>41.02</v>
      </c>
      <c r="CO7" s="36">
        <v>40.880000000000003</v>
      </c>
      <c r="CP7" s="36">
        <v>58.25</v>
      </c>
      <c r="CQ7" s="36">
        <v>57.17</v>
      </c>
      <c r="CR7" s="36">
        <v>57.55</v>
      </c>
      <c r="CS7" s="36">
        <v>57.43</v>
      </c>
      <c r="CT7" s="36">
        <v>57.29</v>
      </c>
      <c r="CU7" s="36">
        <v>57.58</v>
      </c>
      <c r="CV7" s="36">
        <v>81.81</v>
      </c>
      <c r="CW7" s="36">
        <v>82.22</v>
      </c>
      <c r="CX7" s="36">
        <v>82.22</v>
      </c>
      <c r="CY7" s="36">
        <v>81.819999999999993</v>
      </c>
      <c r="CZ7" s="36">
        <v>82.11</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0.14000000000000001</v>
      </c>
      <c r="EE7" s="36">
        <v>1.0900000000000001</v>
      </c>
      <c r="EF7" s="36">
        <v>0.98</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R0903668</cp:lastModifiedBy>
  <cp:lastPrinted>2017-02-10T01:10:01Z</cp:lastPrinted>
  <dcterms:created xsi:type="dcterms:W3CDTF">2016-12-02T02:16:27Z</dcterms:created>
  <dcterms:modified xsi:type="dcterms:W3CDTF">2017-02-10T01:11:45Z</dcterms:modified>
  <cp:category/>
</cp:coreProperties>
</file>