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245\総合政策課\フォルダ管理\大分類　2.財務\中分類　0.諸務\28_公営企業関係\290123_公営企業に係る「経営比較分析表」の分析について\02_回答\"/>
    </mc:Choice>
  </mc:AlternateContent>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AY8" i="4" s="1"/>
  <c r="R6" i="5"/>
  <c r="AQ8" i="4" s="1"/>
  <c r="Q6" i="5"/>
  <c r="P6" i="5"/>
  <c r="O6" i="5"/>
  <c r="N6" i="5"/>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<sst xmlns="http://schemas.openxmlformats.org/spreadsheetml/2006/main" count="218" uniqueCount="108">
  <si>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</si>
  <si>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</si>
  <si>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</si>
  <si>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</si>
  <si>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</si>
  <si>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</si>
  <si>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</si>
  <si>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</si>
  <si>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</si>
  <si>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</si>
  <si>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</si>
  <si>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</si>
  <si>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</si>
  <si>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</si>
  <si>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</si>
  <si>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</si>
  <si>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</si>
  <si>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</si>
  <si>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</si>
  <si>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</si>
  <si>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</si>
  <si>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</si>
  <si>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</si>
  <si>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</si>
  <si>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</si>
  <si>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</si>
  <si>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</si>
  <si>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</si>
  <si>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</si>
  <si>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</si>
  <si>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</si>
  <si>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</si>
  <si>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</si>
  <si>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</si>
  <si>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</si>
  <si>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</si>
  <si>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</si>
  <si>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</si>
  <si>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</si>
  <si>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</si>
  <si>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</si>
  <si>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</si>
  <si>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</si>
  <si>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</si>
  <si>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</si>
  <si>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</si>
  <si>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</si>
  <si>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</si>
  <si>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</si>
  <si>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</si>
  <si>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</si>
  <si>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</si>
  <si>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</si>
  <si>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</si>
  <si>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</si>
  <si>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</si>
  <si>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</si>
  <si>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</si>
  <si>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</si>
  <si>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</si>
  <si>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</si>
  <si>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</si>
  <si>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</si>
  <si>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</si>
  <si>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</si>
  <si>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</si>
  <si>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</si>
  <si>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</si>
  <si>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</si>
  <si>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</si>
  <si>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</si>
  <si>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</si>
  <si>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</si>
  <si>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</si>
  <si>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</si>
  <si>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</si>
  <si>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</si>
  <si>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</si>
  <si>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</si>
  <si>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</si>
  <si>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</si>
  <si>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</si>
  <si>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</si>
  <si>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</si>
  <si>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</si>
  <si>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</si>
  <si>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</si>
  <si>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</si>
  <si>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</si>
  <si>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</si>
  <si>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</si>
  <si>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</si>
  <si>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</si>
  <si>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只見町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</si>
  <si>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</si>
  <si>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</si>
  <si>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</si>
  <si>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</si>
  <si>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</si>
  <si>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</si>
  <si>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</si>
  <si>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</si>
  <si>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</si>
  <si>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</si>
  <si>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</si>
  <si>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・当町の水道施設は、経年劣化等による老朽化に伴い、長寿命化等の施設整備への投資を行っているため、企業債負担が増加傾向にあり経営状況の悪化が懸念される。
また、地理的条件による小規模分散型の施設が多いため、維持管理費の増加も経営を悪化させる要因となっている。</t>
    <phoneticPr fontId="4"/>
  </si>
  <si>
    <t>・平成25年度に施設の機能診断を実施しており、その結果に基づいて、年次計画的に施設の重要度・優先度に応じて、財源を検討し更新を進めていく必要がある。</t>
    <phoneticPr fontId="4"/>
  </si>
  <si>
    <t>・当町の水道施設は、今後経年劣化等による老朽化に伴い、施設整備等の投資に係る企業債負担と維持管理費の増大による経営の悪化が見込まれる。
また、平成29～30年度にかけて料金改定を検討しており、機能診断結果に基づいた更新需要を見込み財政収支を再検討するとともに、施設効率の改善や運営体制のあり方を見直す必要がある。</t>
    <rPh sb="89" eb="91">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</si>
</sst>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quot;-&quot;">
                  <c:v>0.56000000000000005</c:v>
                </c:pt>
                <c:pt idx="1">
                  <c:v>0</c:v>
                </c:pt>
                <c:pt idx="2">
                  <c:v>0</c:v>
                </c:pt>
                <c:pt idx="3" formatCode="#,##0.00;&quot;△&quot;#,##0.00;&quot;-&quot;">
                  <c:v>1.1299999999999999</c:v>
                </c:pt>
                <c:pt idx="4">
                  <c:v>0</c:v>
                </c:pt>
              </c:numCache>
            </c:numRef>
          </c:val>
        </c:ser>
        <c:dLbls>
          <c:showLegendKey val="0"/>
          <c:showVal val="0"/>
          <c:showCatName val="0"/>
          <c:showSerName val="0"/>
          <c:showPercent val="0"/>
          <c:showBubbleSize val="0"/>
        </c:dLbls>
        <c:gapWidth val="150"/>
        <c:axId val="180771528"/>
        <c:axId val="180773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0.47</c:v>
                </c:pt>
                <c:pt idx="1">
                  <c:v>0.46</c:v>
                </c:pt>
                <c:pt idx="2">
                  <c:v>0.8</c:v>
                </c:pt>
                <c:pt idx="3">
                  <c:v>0.69</c:v>
                </c:pt>
                <c:pt idx="4">
                  <c:v>0.65</c:v>
                </c:pt>
              </c:numCache>
            </c:numRef>
          </c:val>
          <c:smooth val="0"/>
        </c:ser>
        <c:dLbls>
          <c:showLegendKey val="0"/>
          <c:showVal val="0"/>
          <c:showCatName val="0"/>
          <c:showSerName val="0"/>
          <c:showPercent val="0"/>
          <c:showBubbleSize val="0"/>
        </c:dLbls>
        <c:marker val="1"/>
        <c:smooth val="0"/>
        <c:axId val="180771528"/>
        <c:axId val="180773960"/>
      </c:lineChart>
      <c:dateAx>
        <c:axId val="180771528"/>
        <c:scaling>
          <c:orientation val="minMax"/>
        </c:scaling>
        <c:delete val="1"/>
        <c:axPos val="b"/>
        <c:numFmt formatCode="ge" sourceLinked="1"/>
        <c:majorTickMark val="none"/>
        <c:minorTickMark val="none"/>
        <c:tickLblPos val="none"/>
        <c:crossAx val="180773960"/>
        <c:crosses val="autoZero"/>
        <c:auto val="1"/>
        <c:lblOffset val="100"/>
        <c:baseTimeUnit val="years"/>
      </c:dateAx>
      <c:valAx>
        <c:axId val="180773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771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72.14</c:v>
                </c:pt>
                <c:pt idx="1">
                  <c:v>71.11</c:v>
                </c:pt>
                <c:pt idx="2">
                  <c:v>69.19</c:v>
                </c:pt>
                <c:pt idx="3">
                  <c:v>77.22</c:v>
                </c:pt>
                <c:pt idx="4">
                  <c:v>54.92</c:v>
                </c:pt>
              </c:numCache>
            </c:numRef>
          </c:val>
        </c:ser>
        <c:dLbls>
          <c:showLegendKey val="0"/>
          <c:showVal val="0"/>
          <c:showCatName val="0"/>
          <c:showSerName val="0"/>
          <c:showPercent val="0"/>
          <c:showBubbleSize val="0"/>
        </c:dLbls>
        <c:gapWidth val="150"/>
        <c:axId val="192505104"/>
        <c:axId val="192505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58.25</c:v>
                </c:pt>
                <c:pt idx="1">
                  <c:v>57.17</c:v>
                </c:pt>
                <c:pt idx="2">
                  <c:v>57.55</c:v>
                </c:pt>
                <c:pt idx="3">
                  <c:v>57.43</c:v>
                </c:pt>
                <c:pt idx="4">
                  <c:v>57.29</c:v>
                </c:pt>
              </c:numCache>
            </c:numRef>
          </c:val>
          <c:smooth val="0"/>
        </c:ser>
        <c:dLbls>
          <c:showLegendKey val="0"/>
          <c:showVal val="0"/>
          <c:showCatName val="0"/>
          <c:showSerName val="0"/>
          <c:showPercent val="0"/>
          <c:showBubbleSize val="0"/>
        </c:dLbls>
        <c:marker val="1"/>
        <c:smooth val="0"/>
        <c:axId val="192505104"/>
        <c:axId val="192505496"/>
      </c:lineChart>
      <c:dateAx>
        <c:axId val="192505104"/>
        <c:scaling>
          <c:orientation val="minMax"/>
        </c:scaling>
        <c:delete val="1"/>
        <c:axPos val="b"/>
        <c:numFmt formatCode="ge" sourceLinked="1"/>
        <c:majorTickMark val="none"/>
        <c:minorTickMark val="none"/>
        <c:tickLblPos val="none"/>
        <c:crossAx val="192505496"/>
        <c:crosses val="autoZero"/>
        <c:auto val="1"/>
        <c:lblOffset val="100"/>
        <c:baseTimeUnit val="years"/>
      </c:dateAx>
      <c:valAx>
        <c:axId val="192505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50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69.8</c:v>
                </c:pt>
                <c:pt idx="1">
                  <c:v>69.41</c:v>
                </c:pt>
                <c:pt idx="2">
                  <c:v>66.569999999999993</c:v>
                </c:pt>
                <c:pt idx="3">
                  <c:v>59.74</c:v>
                </c:pt>
                <c:pt idx="4">
                  <c:v>82.21</c:v>
                </c:pt>
              </c:numCache>
            </c:numRef>
          </c:val>
        </c:ser>
        <c:dLbls>
          <c:showLegendKey val="0"/>
          <c:showVal val="0"/>
          <c:showCatName val="0"/>
          <c:showSerName val="0"/>
          <c:showPercent val="0"/>
          <c:showBubbleSize val="0"/>
        </c:dLbls>
        <c:gapWidth val="150"/>
        <c:axId val="192506672"/>
        <c:axId val="192507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74.53</c:v>
                </c:pt>
                <c:pt idx="1">
                  <c:v>74.94</c:v>
                </c:pt>
                <c:pt idx="2">
                  <c:v>74.14</c:v>
                </c:pt>
                <c:pt idx="3">
                  <c:v>73.83</c:v>
                </c:pt>
                <c:pt idx="4">
                  <c:v>73.69</c:v>
                </c:pt>
              </c:numCache>
            </c:numRef>
          </c:val>
          <c:smooth val="0"/>
        </c:ser>
        <c:dLbls>
          <c:showLegendKey val="0"/>
          <c:showVal val="0"/>
          <c:showCatName val="0"/>
          <c:showSerName val="0"/>
          <c:showPercent val="0"/>
          <c:showBubbleSize val="0"/>
        </c:dLbls>
        <c:marker val="1"/>
        <c:smooth val="0"/>
        <c:axId val="192506672"/>
        <c:axId val="192507064"/>
      </c:lineChart>
      <c:dateAx>
        <c:axId val="192506672"/>
        <c:scaling>
          <c:orientation val="minMax"/>
        </c:scaling>
        <c:delete val="1"/>
        <c:axPos val="b"/>
        <c:numFmt formatCode="ge" sourceLinked="1"/>
        <c:majorTickMark val="none"/>
        <c:minorTickMark val="none"/>
        <c:tickLblPos val="none"/>
        <c:crossAx val="192507064"/>
        <c:crosses val="autoZero"/>
        <c:auto val="1"/>
        <c:lblOffset val="100"/>
        <c:baseTimeUnit val="years"/>
      </c:dateAx>
      <c:valAx>
        <c:axId val="192507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50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70.16</c:v>
                </c:pt>
                <c:pt idx="1">
                  <c:v>73.64</c:v>
                </c:pt>
                <c:pt idx="2">
                  <c:v>74.33</c:v>
                </c:pt>
                <c:pt idx="3">
                  <c:v>69.27</c:v>
                </c:pt>
                <c:pt idx="4">
                  <c:v>72.790000000000006</c:v>
                </c:pt>
              </c:numCache>
            </c:numRef>
          </c:val>
        </c:ser>
        <c:dLbls>
          <c:showLegendKey val="0"/>
          <c:showVal val="0"/>
          <c:showCatName val="0"/>
          <c:showSerName val="0"/>
          <c:showPercent val="0"/>
          <c:showBubbleSize val="0"/>
        </c:dLbls>
        <c:gapWidth val="150"/>
        <c:axId val="192552400"/>
        <c:axId val="181286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75.89</c:v>
                </c:pt>
                <c:pt idx="1">
                  <c:v>74.52</c:v>
                </c:pt>
                <c:pt idx="2">
                  <c:v>76.09</c:v>
                </c:pt>
                <c:pt idx="3">
                  <c:v>75.87</c:v>
                </c:pt>
                <c:pt idx="4">
                  <c:v>76.27</c:v>
                </c:pt>
              </c:numCache>
            </c:numRef>
          </c:val>
          <c:smooth val="0"/>
        </c:ser>
        <c:dLbls>
          <c:showLegendKey val="0"/>
          <c:showVal val="0"/>
          <c:showCatName val="0"/>
          <c:showSerName val="0"/>
          <c:showPercent val="0"/>
          <c:showBubbleSize val="0"/>
        </c:dLbls>
        <c:marker val="1"/>
        <c:smooth val="0"/>
        <c:axId val="192552400"/>
        <c:axId val="181286920"/>
      </c:lineChart>
      <c:dateAx>
        <c:axId val="192552400"/>
        <c:scaling>
          <c:orientation val="minMax"/>
        </c:scaling>
        <c:delete val="1"/>
        <c:axPos val="b"/>
        <c:numFmt formatCode="ge" sourceLinked="1"/>
        <c:majorTickMark val="none"/>
        <c:minorTickMark val="none"/>
        <c:tickLblPos val="none"/>
        <c:crossAx val="181286920"/>
        <c:crosses val="autoZero"/>
        <c:auto val="1"/>
        <c:lblOffset val="100"/>
        <c:baseTimeUnit val="years"/>
      </c:dateAx>
      <c:valAx>
        <c:axId val="181286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55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1242272"/>
        <c:axId val="181333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1242272"/>
        <c:axId val="181333464"/>
      </c:lineChart>
      <c:dateAx>
        <c:axId val="181242272"/>
        <c:scaling>
          <c:orientation val="minMax"/>
        </c:scaling>
        <c:delete val="1"/>
        <c:axPos val="b"/>
        <c:numFmt formatCode="ge" sourceLinked="1"/>
        <c:majorTickMark val="none"/>
        <c:minorTickMark val="none"/>
        <c:tickLblPos val="none"/>
        <c:crossAx val="181333464"/>
        <c:crosses val="autoZero"/>
        <c:auto val="1"/>
        <c:lblOffset val="100"/>
        <c:baseTimeUnit val="years"/>
      </c:dateAx>
      <c:valAx>
        <c:axId val="181333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24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1426704"/>
        <c:axId val="181427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1426704"/>
        <c:axId val="181427096"/>
      </c:lineChart>
      <c:dateAx>
        <c:axId val="181426704"/>
        <c:scaling>
          <c:orientation val="minMax"/>
        </c:scaling>
        <c:delete val="1"/>
        <c:axPos val="b"/>
        <c:numFmt formatCode="ge" sourceLinked="1"/>
        <c:majorTickMark val="none"/>
        <c:minorTickMark val="none"/>
        <c:tickLblPos val="none"/>
        <c:crossAx val="181427096"/>
        <c:crosses val="autoZero"/>
        <c:auto val="1"/>
        <c:lblOffset val="100"/>
        <c:baseTimeUnit val="years"/>
      </c:dateAx>
      <c:valAx>
        <c:axId val="181427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42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1428272"/>
        <c:axId val="181428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1428272"/>
        <c:axId val="181428664"/>
      </c:lineChart>
      <c:dateAx>
        <c:axId val="181428272"/>
        <c:scaling>
          <c:orientation val="minMax"/>
        </c:scaling>
        <c:delete val="1"/>
        <c:axPos val="b"/>
        <c:numFmt formatCode="ge" sourceLinked="1"/>
        <c:majorTickMark val="none"/>
        <c:minorTickMark val="none"/>
        <c:tickLblPos val="none"/>
        <c:crossAx val="181428664"/>
        <c:crosses val="autoZero"/>
        <c:auto val="1"/>
        <c:lblOffset val="100"/>
        <c:baseTimeUnit val="years"/>
      </c:dateAx>
      <c:valAx>
        <c:axId val="181428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42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1429840"/>
        <c:axId val="181430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1429840"/>
        <c:axId val="181430232"/>
      </c:lineChart>
      <c:dateAx>
        <c:axId val="181429840"/>
        <c:scaling>
          <c:orientation val="minMax"/>
        </c:scaling>
        <c:delete val="1"/>
        <c:axPos val="b"/>
        <c:numFmt formatCode="ge" sourceLinked="1"/>
        <c:majorTickMark val="none"/>
        <c:minorTickMark val="none"/>
        <c:tickLblPos val="none"/>
        <c:crossAx val="181430232"/>
        <c:crosses val="autoZero"/>
        <c:auto val="1"/>
        <c:lblOffset val="100"/>
        <c:baseTimeUnit val="years"/>
      </c:dateAx>
      <c:valAx>
        <c:axId val="181430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142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1015.94</c:v>
                </c:pt>
                <c:pt idx="1">
                  <c:v>967.9</c:v>
                </c:pt>
                <c:pt idx="2">
                  <c:v>1001.44</c:v>
                </c:pt>
                <c:pt idx="3">
                  <c:v>1076.43</c:v>
                </c:pt>
                <c:pt idx="4">
                  <c:v>1232.69</c:v>
                </c:pt>
              </c:numCache>
            </c:numRef>
          </c:val>
        </c:ser>
        <c:dLbls>
          <c:showLegendKey val="0"/>
          <c:showVal val="0"/>
          <c:showCatName val="0"/>
          <c:showSerName val="0"/>
          <c:showPercent val="0"/>
          <c:showBubbleSize val="0"/>
        </c:dLbls>
        <c:gapWidth val="150"/>
        <c:axId val="192313416"/>
        <c:axId val="19231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1124.6400000000001</c:v>
                </c:pt>
                <c:pt idx="1">
                  <c:v>1108.26</c:v>
                </c:pt>
                <c:pt idx="2">
                  <c:v>1113.76</c:v>
                </c:pt>
                <c:pt idx="3">
                  <c:v>1125.69</c:v>
                </c:pt>
                <c:pt idx="4">
                  <c:v>1134.67</c:v>
                </c:pt>
              </c:numCache>
            </c:numRef>
          </c:val>
          <c:smooth val="0"/>
        </c:ser>
        <c:dLbls>
          <c:showLegendKey val="0"/>
          <c:showVal val="0"/>
          <c:showCatName val="0"/>
          <c:showSerName val="0"/>
          <c:showPercent val="0"/>
          <c:showBubbleSize val="0"/>
        </c:dLbls>
        <c:marker val="1"/>
        <c:smooth val="0"/>
        <c:axId val="192313416"/>
        <c:axId val="192313808"/>
      </c:lineChart>
      <c:dateAx>
        <c:axId val="192313416"/>
        <c:scaling>
          <c:orientation val="minMax"/>
        </c:scaling>
        <c:delete val="1"/>
        <c:axPos val="b"/>
        <c:numFmt formatCode="ge" sourceLinked="1"/>
        <c:majorTickMark val="none"/>
        <c:minorTickMark val="none"/>
        <c:tickLblPos val="none"/>
        <c:crossAx val="192313808"/>
        <c:crosses val="autoZero"/>
        <c:auto val="1"/>
        <c:lblOffset val="100"/>
        <c:baseTimeUnit val="years"/>
      </c:dateAx>
      <c:valAx>
        <c:axId val="19231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31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62.11</c:v>
                </c:pt>
                <c:pt idx="1">
                  <c:v>66.37</c:v>
                </c:pt>
                <c:pt idx="2">
                  <c:v>56.61</c:v>
                </c:pt>
                <c:pt idx="3">
                  <c:v>55.96</c:v>
                </c:pt>
                <c:pt idx="4">
                  <c:v>62.65</c:v>
                </c:pt>
              </c:numCache>
            </c:numRef>
          </c:val>
        </c:ser>
        <c:dLbls>
          <c:showLegendKey val="0"/>
          <c:showVal val="0"/>
          <c:showCatName val="0"/>
          <c:showSerName val="0"/>
          <c:showPercent val="0"/>
          <c:showBubbleSize val="0"/>
        </c:dLbls>
        <c:gapWidth val="150"/>
        <c:axId val="192314984"/>
        <c:axId val="19231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56.46</c:v>
                </c:pt>
                <c:pt idx="1">
                  <c:v>19.77</c:v>
                </c:pt>
                <c:pt idx="2">
                  <c:v>34.25</c:v>
                </c:pt>
                <c:pt idx="3">
                  <c:v>46.48</c:v>
                </c:pt>
                <c:pt idx="4">
                  <c:v>40.6</c:v>
                </c:pt>
              </c:numCache>
            </c:numRef>
          </c:val>
          <c:smooth val="0"/>
        </c:ser>
        <c:dLbls>
          <c:showLegendKey val="0"/>
          <c:showVal val="0"/>
          <c:showCatName val="0"/>
          <c:showSerName val="0"/>
          <c:showPercent val="0"/>
          <c:showBubbleSize val="0"/>
        </c:dLbls>
        <c:marker val="1"/>
        <c:smooth val="0"/>
        <c:axId val="192314984"/>
        <c:axId val="192315376"/>
      </c:lineChart>
      <c:dateAx>
        <c:axId val="192314984"/>
        <c:scaling>
          <c:orientation val="minMax"/>
        </c:scaling>
        <c:delete val="1"/>
        <c:axPos val="b"/>
        <c:numFmt formatCode="ge" sourceLinked="1"/>
        <c:majorTickMark val="none"/>
        <c:minorTickMark val="none"/>
        <c:tickLblPos val="none"/>
        <c:crossAx val="192315376"/>
        <c:crosses val="autoZero"/>
        <c:auto val="1"/>
        <c:lblOffset val="100"/>
        <c:baseTimeUnit val="years"/>
      </c:dateAx>
      <c:valAx>
        <c:axId val="19231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314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208.11</c:v>
                </c:pt>
                <c:pt idx="1">
                  <c:v>192.96</c:v>
                </c:pt>
                <c:pt idx="2">
                  <c:v>233.65</c:v>
                </c:pt>
                <c:pt idx="3">
                  <c:v>234.05</c:v>
                </c:pt>
                <c:pt idx="4">
                  <c:v>211.91</c:v>
                </c:pt>
              </c:numCache>
            </c:numRef>
          </c:val>
        </c:ser>
        <c:dLbls>
          <c:showLegendKey val="0"/>
          <c:showVal val="0"/>
          <c:showCatName val="0"/>
          <c:showSerName val="0"/>
          <c:showPercent val="0"/>
          <c:showBubbleSize val="0"/>
        </c:dLbls>
        <c:gapWidth val="150"/>
        <c:axId val="192503536"/>
        <c:axId val="192503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306.49</c:v>
                </c:pt>
                <c:pt idx="1">
                  <c:v>878.73</c:v>
                </c:pt>
                <c:pt idx="2">
                  <c:v>501.18</c:v>
                </c:pt>
                <c:pt idx="3">
                  <c:v>376.61</c:v>
                </c:pt>
                <c:pt idx="4">
                  <c:v>440.03</c:v>
                </c:pt>
              </c:numCache>
            </c:numRef>
          </c:val>
          <c:smooth val="0"/>
        </c:ser>
        <c:dLbls>
          <c:showLegendKey val="0"/>
          <c:showVal val="0"/>
          <c:showCatName val="0"/>
          <c:showSerName val="0"/>
          <c:showPercent val="0"/>
          <c:showBubbleSize val="0"/>
        </c:dLbls>
        <c:marker val="1"/>
        <c:smooth val="0"/>
        <c:axId val="192503536"/>
        <c:axId val="192503928"/>
      </c:lineChart>
      <c:dateAx>
        <c:axId val="192503536"/>
        <c:scaling>
          <c:orientation val="minMax"/>
        </c:scaling>
        <c:delete val="1"/>
        <c:axPos val="b"/>
        <c:numFmt formatCode="ge" sourceLinked="1"/>
        <c:majorTickMark val="none"/>
        <c:minorTickMark val="none"/>
        <c:tickLblPos val="none"/>
        <c:crossAx val="192503928"/>
        <c:crosses val="autoZero"/>
        <c:auto val="1"/>
        <c:lblOffset val="100"/>
        <c:baseTimeUnit val="years"/>
      </c:dateAx>
      <c:valAx>
        <c:axId val="192503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50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58"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福島県　只見町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4585</v>
      </c>
      <c r="AJ8" s="74"/>
      <c r="AK8" s="74"/>
      <c r="AL8" s="74"/>
      <c r="AM8" s="74"/>
      <c r="AN8" s="74"/>
      <c r="AO8" s="74"/>
      <c r="AP8" s="75"/>
      <c r="AQ8" s="56">
        <f>データ!R6</f>
        <v>747.56</v>
      </c>
      <c r="AR8" s="56"/>
      <c r="AS8" s="56"/>
      <c r="AT8" s="56"/>
      <c r="AU8" s="56"/>
      <c r="AV8" s="56"/>
      <c r="AW8" s="56"/>
      <c r="AX8" s="56"/>
      <c r="AY8" s="56">
        <f>データ!S6</f>
        <v>6.13</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92.03</v>
      </c>
      <c r="S10" s="56"/>
      <c r="T10" s="56"/>
      <c r="U10" s="56"/>
      <c r="V10" s="56"/>
      <c r="W10" s="56"/>
      <c r="X10" s="56"/>
      <c r="Y10" s="56"/>
      <c r="Z10" s="64">
        <f>データ!P6</f>
        <v>2370</v>
      </c>
      <c r="AA10" s="64"/>
      <c r="AB10" s="64"/>
      <c r="AC10" s="64"/>
      <c r="AD10" s="64"/>
      <c r="AE10" s="64"/>
      <c r="AF10" s="64"/>
      <c r="AG10" s="64"/>
      <c r="AH10" s="2"/>
      <c r="AI10" s="64">
        <f>データ!T6</f>
        <v>4158</v>
      </c>
      <c r="AJ10" s="64"/>
      <c r="AK10" s="64"/>
      <c r="AL10" s="64"/>
      <c r="AM10" s="64"/>
      <c r="AN10" s="64"/>
      <c r="AO10" s="64"/>
      <c r="AP10" s="64"/>
      <c r="AQ10" s="56">
        <f>データ!U6</f>
        <v>11.71</v>
      </c>
      <c r="AR10" s="56"/>
      <c r="AS10" s="56"/>
      <c r="AT10" s="56"/>
      <c r="AU10" s="56"/>
      <c r="AV10" s="56"/>
      <c r="AW10" s="56"/>
      <c r="AX10" s="56"/>
      <c r="AY10" s="56">
        <f>データ!V6</f>
        <v>355.08</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73679</v>
      </c>
      <c r="D6" s="31">
        <f t="shared" si="3"/>
        <v>47</v>
      </c>
      <c r="E6" s="31">
        <f t="shared" si="3"/>
        <v>1</v>
      </c>
      <c r="F6" s="31">
        <f t="shared" si="3"/>
        <v>0</v>
      </c>
      <c r="G6" s="31">
        <f t="shared" si="3"/>
        <v>0</v>
      </c>
      <c r="H6" s="31" t="str">
        <f t="shared" si="3"/>
        <v>福島県　只見町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92.03</v>
      </c>
      <c r="P6" s="32">
        <f t="shared" si="3"/>
        <v>2370</v>
      </c>
      <c r="Q6" s="32">
        <f t="shared" si="3"/>
        <v>4585</v>
      </c>
      <c r="R6" s="32">
        <f t="shared" si="3"/>
        <v>747.56</v>
      </c>
      <c r="S6" s="32">
        <f t="shared" si="3"/>
        <v>6.13</v>
      </c>
      <c r="T6" s="32">
        <f t="shared" si="3"/>
        <v>4158</v>
      </c>
      <c r="U6" s="32">
        <f t="shared" si="3"/>
        <v>11.71</v>
      </c>
      <c r="V6" s="32">
        <f t="shared" si="3"/>
        <v>355.08</v>
      </c>
      <c r="W6" s="33">
        <f>IF(W7="",NA(),W7)</f>
        <v>70.16</v>
      </c>
      <c r="X6" s="33">
        <f t="shared" ref="X6:AF6" si="4">IF(X7="",NA(),X7)</f>
        <v>73.64</v>
      </c>
      <c r="Y6" s="33">
        <f t="shared" si="4"/>
        <v>74.33</v>
      </c>
      <c r="Z6" s="33">
        <f t="shared" si="4"/>
        <v>69.27</v>
      </c>
      <c r="AA6" s="33">
        <f t="shared" si="4"/>
        <v>72.790000000000006</v>
      </c>
      <c r="AB6" s="33">
        <f t="shared" si="4"/>
        <v>75.89</v>
      </c>
      <c r="AC6" s="33">
        <f t="shared" si="4"/>
        <v>74.52</v>
      </c>
      <c r="AD6" s="33">
        <f t="shared" si="4"/>
        <v>76.09</v>
      </c>
      <c r="AE6" s="33">
        <f t="shared" si="4"/>
        <v>75.87</v>
      </c>
      <c r="AF6" s="33">
        <f t="shared" si="4"/>
        <v>76.27</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1015.94</v>
      </c>
      <c r="BE6" s="33">
        <f t="shared" ref="BE6:BM6" si="7">IF(BE7="",NA(),BE7)</f>
        <v>967.9</v>
      </c>
      <c r="BF6" s="33">
        <f t="shared" si="7"/>
        <v>1001.44</v>
      </c>
      <c r="BG6" s="33">
        <f t="shared" si="7"/>
        <v>1076.43</v>
      </c>
      <c r="BH6" s="33">
        <f t="shared" si="7"/>
        <v>1232.69</v>
      </c>
      <c r="BI6" s="33">
        <f t="shared" si="7"/>
        <v>1124.6400000000001</v>
      </c>
      <c r="BJ6" s="33">
        <f t="shared" si="7"/>
        <v>1108.26</v>
      </c>
      <c r="BK6" s="33">
        <f t="shared" si="7"/>
        <v>1113.76</v>
      </c>
      <c r="BL6" s="33">
        <f t="shared" si="7"/>
        <v>1125.69</v>
      </c>
      <c r="BM6" s="33">
        <f t="shared" si="7"/>
        <v>1134.67</v>
      </c>
      <c r="BN6" s="32" t="str">
        <f>IF(BN7="","",IF(BN7="-","【-】","【"&amp;SUBSTITUTE(TEXT(BN7,"#,##0.00"),"-","△")&amp;"】"))</f>
        <v>【1,242.90】</v>
      </c>
      <c r="BO6" s="33">
        <f>IF(BO7="",NA(),BO7)</f>
        <v>62.11</v>
      </c>
      <c r="BP6" s="33">
        <f t="shared" ref="BP6:BX6" si="8">IF(BP7="",NA(),BP7)</f>
        <v>66.37</v>
      </c>
      <c r="BQ6" s="33">
        <f t="shared" si="8"/>
        <v>56.61</v>
      </c>
      <c r="BR6" s="33">
        <f t="shared" si="8"/>
        <v>55.96</v>
      </c>
      <c r="BS6" s="33">
        <f t="shared" si="8"/>
        <v>62.65</v>
      </c>
      <c r="BT6" s="33">
        <f t="shared" si="8"/>
        <v>56.46</v>
      </c>
      <c r="BU6" s="33">
        <f t="shared" si="8"/>
        <v>19.77</v>
      </c>
      <c r="BV6" s="33">
        <f t="shared" si="8"/>
        <v>34.25</v>
      </c>
      <c r="BW6" s="33">
        <f t="shared" si="8"/>
        <v>46.48</v>
      </c>
      <c r="BX6" s="33">
        <f t="shared" si="8"/>
        <v>40.6</v>
      </c>
      <c r="BY6" s="32" t="str">
        <f>IF(BY7="","",IF(BY7="-","【-】","【"&amp;SUBSTITUTE(TEXT(BY7,"#,##0.00"),"-","△")&amp;"】"))</f>
        <v>【33.35】</v>
      </c>
      <c r="BZ6" s="33">
        <f>IF(BZ7="",NA(),BZ7)</f>
        <v>208.11</v>
      </c>
      <c r="CA6" s="33">
        <f t="shared" ref="CA6:CI6" si="9">IF(CA7="",NA(),CA7)</f>
        <v>192.96</v>
      </c>
      <c r="CB6" s="33">
        <f t="shared" si="9"/>
        <v>233.65</v>
      </c>
      <c r="CC6" s="33">
        <f t="shared" si="9"/>
        <v>234.05</v>
      </c>
      <c r="CD6" s="33">
        <f t="shared" si="9"/>
        <v>211.91</v>
      </c>
      <c r="CE6" s="33">
        <f t="shared" si="9"/>
        <v>306.49</v>
      </c>
      <c r="CF6" s="33">
        <f t="shared" si="9"/>
        <v>878.73</v>
      </c>
      <c r="CG6" s="33">
        <f t="shared" si="9"/>
        <v>501.18</v>
      </c>
      <c r="CH6" s="33">
        <f t="shared" si="9"/>
        <v>376.61</v>
      </c>
      <c r="CI6" s="33">
        <f t="shared" si="9"/>
        <v>440.03</v>
      </c>
      <c r="CJ6" s="32" t="str">
        <f>IF(CJ7="","",IF(CJ7="-","【-】","【"&amp;SUBSTITUTE(TEXT(CJ7,"#,##0.00"),"-","△")&amp;"】"))</f>
        <v>【524.69】</v>
      </c>
      <c r="CK6" s="33">
        <f>IF(CK7="",NA(),CK7)</f>
        <v>72.14</v>
      </c>
      <c r="CL6" s="33">
        <f t="shared" ref="CL6:CT6" si="10">IF(CL7="",NA(),CL7)</f>
        <v>71.11</v>
      </c>
      <c r="CM6" s="33">
        <f t="shared" si="10"/>
        <v>69.19</v>
      </c>
      <c r="CN6" s="33">
        <f t="shared" si="10"/>
        <v>77.22</v>
      </c>
      <c r="CO6" s="33">
        <f t="shared" si="10"/>
        <v>54.92</v>
      </c>
      <c r="CP6" s="33">
        <f t="shared" si="10"/>
        <v>58.25</v>
      </c>
      <c r="CQ6" s="33">
        <f t="shared" si="10"/>
        <v>57.17</v>
      </c>
      <c r="CR6" s="33">
        <f t="shared" si="10"/>
        <v>57.55</v>
      </c>
      <c r="CS6" s="33">
        <f t="shared" si="10"/>
        <v>57.43</v>
      </c>
      <c r="CT6" s="33">
        <f t="shared" si="10"/>
        <v>57.29</v>
      </c>
      <c r="CU6" s="32" t="str">
        <f>IF(CU7="","",IF(CU7="-","【-】","【"&amp;SUBSTITUTE(TEXT(CU7,"#,##0.00"),"-","△")&amp;"】"))</f>
        <v>【57.58】</v>
      </c>
      <c r="CV6" s="33">
        <f>IF(CV7="",NA(),CV7)</f>
        <v>69.8</v>
      </c>
      <c r="CW6" s="33">
        <f t="shared" ref="CW6:DE6" si="11">IF(CW7="",NA(),CW7)</f>
        <v>69.41</v>
      </c>
      <c r="CX6" s="33">
        <f t="shared" si="11"/>
        <v>66.569999999999993</v>
      </c>
      <c r="CY6" s="33">
        <f t="shared" si="11"/>
        <v>59.74</v>
      </c>
      <c r="CZ6" s="33">
        <f t="shared" si="11"/>
        <v>82.21</v>
      </c>
      <c r="DA6" s="33">
        <f t="shared" si="11"/>
        <v>74.53</v>
      </c>
      <c r="DB6" s="33">
        <f t="shared" si="11"/>
        <v>74.94</v>
      </c>
      <c r="DC6" s="33">
        <f t="shared" si="11"/>
        <v>74.14</v>
      </c>
      <c r="DD6" s="33">
        <f t="shared" si="11"/>
        <v>73.83</v>
      </c>
      <c r="DE6" s="33">
        <f t="shared" si="11"/>
        <v>73.69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0.56000000000000005</v>
      </c>
      <c r="ED6" s="32">
        <f t="shared" ref="ED6:EL6" si="14">IF(ED7="",NA(),ED7)</f>
        <v>0</v>
      </c>
      <c r="EE6" s="32">
        <f t="shared" si="14"/>
        <v>0</v>
      </c>
      <c r="EF6" s="33">
        <f t="shared" si="14"/>
        <v>1.1299999999999999</v>
      </c>
      <c r="EG6" s="32">
        <f t="shared" si="14"/>
        <v>0</v>
      </c>
      <c r="EH6" s="33">
        <f t="shared" si="14"/>
        <v>0.47</v>
      </c>
      <c r="EI6" s="33">
        <f t="shared" si="14"/>
        <v>0.46</v>
      </c>
      <c r="EJ6" s="33">
        <f t="shared" si="14"/>
        <v>0.8</v>
      </c>
      <c r="EK6" s="33">
        <f t="shared" si="14"/>
        <v>0.69</v>
      </c>
      <c r="EL6" s="33">
        <f t="shared" si="14"/>
        <v>0.65</v>
      </c>
      <c r="EM6" s="32" t="str">
        <f>IF(EM7="","",IF(EM7="-","【-】","【"&amp;SUBSTITUTE(TEXT(EM7,"#,##0.00"),"-","△")&amp;"】"))</f>
        <v>【0.71】</v>
      </c>
    </row>
    <row r="7" spans="1:143" s="34" customFormat="1">
      <c r="A7" s="26"/>
      <c r="B7" s="35">
        <v>2015</v>
      </c>
      <c r="C7" s="35">
        <v>73679</v>
      </c>
      <c r="D7" s="35">
        <v>47</v>
      </c>
      <c r="E7" s="35">
        <v>1</v>
      </c>
      <c r="F7" s="35">
        <v>0</v>
      </c>
      <c r="G7" s="35">
        <v>0</v>
      </c>
      <c r="H7" s="35" t="s">
        <v>93</v>
      </c>
      <c r="I7" s="35" t="s">
        <v>94</v>
      </c>
      <c r="J7" s="35" t="s">
        <v>95</v>
      </c>
      <c r="K7" s="35" t="s">
        <v>96</v>
      </c>
      <c r="L7" s="35" t="s">
        <v>97</v>
      </c>
      <c r="M7" s="36" t="s">
        <v>98</v>
      </c>
      <c r="N7" s="36" t="s">
        <v>99</v>
      </c>
      <c r="O7" s="36">
        <v>92.03</v>
      </c>
      <c r="P7" s="36">
        <v>2370</v>
      </c>
      <c r="Q7" s="36">
        <v>4585</v>
      </c>
      <c r="R7" s="36">
        <v>747.56</v>
      </c>
      <c r="S7" s="36">
        <v>6.13</v>
      </c>
      <c r="T7" s="36">
        <v>4158</v>
      </c>
      <c r="U7" s="36">
        <v>11.71</v>
      </c>
      <c r="V7" s="36">
        <v>355.08</v>
      </c>
      <c r="W7" s="36">
        <v>70.16</v>
      </c>
      <c r="X7" s="36">
        <v>73.64</v>
      </c>
      <c r="Y7" s="36">
        <v>74.33</v>
      </c>
      <c r="Z7" s="36">
        <v>69.27</v>
      </c>
      <c r="AA7" s="36">
        <v>72.790000000000006</v>
      </c>
      <c r="AB7" s="36">
        <v>75.89</v>
      </c>
      <c r="AC7" s="36">
        <v>74.52</v>
      </c>
      <c r="AD7" s="36">
        <v>76.09</v>
      </c>
      <c r="AE7" s="36">
        <v>75.87</v>
      </c>
      <c r="AF7" s="36">
        <v>76.27</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1015.94</v>
      </c>
      <c r="BE7" s="36">
        <v>967.9</v>
      </c>
      <c r="BF7" s="36">
        <v>1001.44</v>
      </c>
      <c r="BG7" s="36">
        <v>1076.43</v>
      </c>
      <c r="BH7" s="36">
        <v>1232.69</v>
      </c>
      <c r="BI7" s="36">
        <v>1124.6400000000001</v>
      </c>
      <c r="BJ7" s="36">
        <v>1108.26</v>
      </c>
      <c r="BK7" s="36">
        <v>1113.76</v>
      </c>
      <c r="BL7" s="36">
        <v>1125.69</v>
      </c>
      <c r="BM7" s="36">
        <v>1134.67</v>
      </c>
      <c r="BN7" s="36">
        <v>1242.9000000000001</v>
      </c>
      <c r="BO7" s="36">
        <v>62.11</v>
      </c>
      <c r="BP7" s="36">
        <v>66.37</v>
      </c>
      <c r="BQ7" s="36">
        <v>56.61</v>
      </c>
      <c r="BR7" s="36">
        <v>55.96</v>
      </c>
      <c r="BS7" s="36">
        <v>62.65</v>
      </c>
      <c r="BT7" s="36">
        <v>56.46</v>
      </c>
      <c r="BU7" s="36">
        <v>19.77</v>
      </c>
      <c r="BV7" s="36">
        <v>34.25</v>
      </c>
      <c r="BW7" s="36">
        <v>46.48</v>
      </c>
      <c r="BX7" s="36">
        <v>40.6</v>
      </c>
      <c r="BY7" s="36">
        <v>33.35</v>
      </c>
      <c r="BZ7" s="36">
        <v>208.11</v>
      </c>
      <c r="CA7" s="36">
        <v>192.96</v>
      </c>
      <c r="CB7" s="36">
        <v>233.65</v>
      </c>
      <c r="CC7" s="36">
        <v>234.05</v>
      </c>
      <c r="CD7" s="36">
        <v>211.91</v>
      </c>
      <c r="CE7" s="36">
        <v>306.49</v>
      </c>
      <c r="CF7" s="36">
        <v>878.73</v>
      </c>
      <c r="CG7" s="36">
        <v>501.18</v>
      </c>
      <c r="CH7" s="36">
        <v>376.61</v>
      </c>
      <c r="CI7" s="36">
        <v>440.03</v>
      </c>
      <c r="CJ7" s="36">
        <v>524.69000000000005</v>
      </c>
      <c r="CK7" s="36">
        <v>72.14</v>
      </c>
      <c r="CL7" s="36">
        <v>71.11</v>
      </c>
      <c r="CM7" s="36">
        <v>69.19</v>
      </c>
      <c r="CN7" s="36">
        <v>77.22</v>
      </c>
      <c r="CO7" s="36">
        <v>54.92</v>
      </c>
      <c r="CP7" s="36">
        <v>58.25</v>
      </c>
      <c r="CQ7" s="36">
        <v>57.17</v>
      </c>
      <c r="CR7" s="36">
        <v>57.55</v>
      </c>
      <c r="CS7" s="36">
        <v>57.43</v>
      </c>
      <c r="CT7" s="36">
        <v>57.29</v>
      </c>
      <c r="CU7" s="36">
        <v>57.58</v>
      </c>
      <c r="CV7" s="36">
        <v>69.8</v>
      </c>
      <c r="CW7" s="36">
        <v>69.41</v>
      </c>
      <c r="CX7" s="36">
        <v>66.569999999999993</v>
      </c>
      <c r="CY7" s="36">
        <v>59.74</v>
      </c>
      <c r="CZ7" s="36">
        <v>82.21</v>
      </c>
      <c r="DA7" s="36">
        <v>74.53</v>
      </c>
      <c r="DB7" s="36">
        <v>74.94</v>
      </c>
      <c r="DC7" s="36">
        <v>74.14</v>
      </c>
      <c r="DD7" s="36">
        <v>73.83</v>
      </c>
      <c r="DE7" s="36">
        <v>73.69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0.56000000000000005</v>
      </c>
      <c r="ED7" s="36">
        <v>0</v>
      </c>
      <c r="EE7" s="36">
        <v>0</v>
      </c>
      <c r="EF7" s="36">
        <v>1.1299999999999999</v>
      </c>
      <c r="EG7" s="36">
        <v>0</v>
      </c>
      <c r="EH7" s="36">
        <v>0.47</v>
      </c>
      <c r="EI7" s="36">
        <v>0.46</v>
      </c>
      <c r="EJ7" s="36">
        <v>0.8</v>
      </c>
      <c r="EK7" s="36">
        <v>0.69</v>
      </c>
      <c r="EL7" s="36">
        <v>0.65</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2016-12-02T02:16:23Z</dcterms:created>
  <dcterms:modified xsi:type="dcterms:W3CDTF">2017-02-04T07:43:27Z</dcterms:modified>
  <cp:category/>
</cp:coreProperties>
</file>