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5045"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<sst xmlns="http://schemas.openxmlformats.org/spreadsheetml/2006/main" count="218" uniqueCount="108">
  <si>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</si>
  <si>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</si>
  <si>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</si>
  <si>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</si>
  <si>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</si>
  <si>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</si>
  <si>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</si>
  <si>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</si>
  <si>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</si>
  <si>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</si>
  <si>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</si>
  <si>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</si>
  <si>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</si>
  <si>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</si>
  <si>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</si>
  <si>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</si>
  <si>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</si>
  <si>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</si>
  <si>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</si>
  <si>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</si>
  <si>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</si>
  <si>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</si>
  <si>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</si>
  <si>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</si>
  <si>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</si>
  <si>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</si>
  <si>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</si>
  <si>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</si>
  <si>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</si>
  <si>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</si>
  <si>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</si>
  <si>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</si>
  <si>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</si>
  <si>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</si>
  <si>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</si>
  <si>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</si>
  <si>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</si>
  <si>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</si>
  <si>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</si>
  <si>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</si>
  <si>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</si>
  <si>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</si>
  <si>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</si>
  <si>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</si>
  <si>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</si>
  <si>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</si>
  <si>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</si>
  <si>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</si>
  <si>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</si>
  <si>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</si>
  <si>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</si>
  <si>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</si>
  <si>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</si>
  <si>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</si>
  <si>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</si>
  <si>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</si>
  <si>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</si>
  <si>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</si>
  <si>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</si>
  <si>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</si>
  <si>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</si>
  <si>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</si>
  <si>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</si>
  <si>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</si>
  <si>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</si>
  <si>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</si>
  <si>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</si>
  <si>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</si>
  <si>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</si>
  <si>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</si>
  <si>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</si>
  <si>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</si>
  <si>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</si>
  <si>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</si>
  <si>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</si>
  <si>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</si>
  <si>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</si>
  <si>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</si>
  <si>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</si>
  <si>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</si>
  <si>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</si>
  <si>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</si>
  <si>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</si>
  <si>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</si>
  <si>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</si>
  <si>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</si>
  <si>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</si>
  <si>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</si>
  <si>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</si>
  <si>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</si>
  <si>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</si>
  <si>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</si>
  <si>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</si>
  <si>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</si>
  <si>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</si>
  <si>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</si>
  <si>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</si>
  <si>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</si>
  <si>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</si>
  <si>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</si>
  <si>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</si>
  <si>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</si>
  <si>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</si>
  <si>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</si>
  <si>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</si>
  <si>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が100%を超えており、⑤料金回収率も類似団体平均値と比較し高水準であるため、経営が安定していると見てとれるが、一般会計からの繰入金もあることから、維持管理費の更なる費用削減を実施する必要がある。
　給水人口の減少等により⑦施設利用率については低い状況にあるが、簡易水道の水源がすべて気象状況に左右される湧水であること、給水区域の立地条件、季節により需要量に変動があること等を考慮すると、やむを得ないものと考えている。更なる効率的な運営となるよう施設配置も含め検討が必要である。
　料金に直結する⑧有収率が類似団体平均値より高い水準であるため、施設管理等が健全であることがわかる。これらを持続できるよう今後も管理を徹底する。</t>
    <rPh sb="265" eb="267">
      <t>ルイジ</t>
    </rPh>
    <rPh sb="267" eb="269">
      <t>ダンタイ</t>
    </rPh>
    <rPh sb="269" eb="272">
      <t>ヘイキンチ</t>
    </rPh>
    <phoneticPr fontId="4"/>
  </si>
  <si>
    <t>昭和50年～60年代にかけて布設した水道管が多く、更新時期が間近に迫っている。
　水道管漏水が多い箇所について平成27年度から平成28年度にかけ一部更新を実施している。</t>
    <rPh sb="77" eb="79">
      <t>ジッシ</t>
    </rPh>
    <phoneticPr fontId="4"/>
  </si>
  <si>
    <t>経営に関しては、企業債残高が無いことから逼迫した状態には無いものの、今後の施設更新時期到来を考えると財源不足となることは確実である。
　このことから、今後の収入（給水収益等）と費用（維持管理費・老朽管更新工事費）を総合的に検証し、料金設定の妥当性・管路更新時期とその費用について検討が急務である。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</si>
</sst>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formatCode="#,##0.00;&quot;△&quot;#,##0.00;&quot;-&quot;">
                  <c:v>1.69</c:v>
                </c:pt>
                <c:pt idx="3">
                  <c:v>0</c:v>
                </c:pt>
                <c:pt idx="4" formatCode="#,##0.00;&quot;△&quot;#,##0.00;&quot;-&quot;">
                  <c:v>4.0999999999999996</c:v>
                </c:pt>
              </c:numCache>
            </c:numRef>
          </c:val>
        </c:ser>
        <c:dLbls>
          <c:showLegendKey val="0"/>
          <c:showVal val="0"/>
          <c:showCatName val="0"/>
          <c:showSerName val="0"/>
          <c:showPercent val="0"/>
          <c:showBubbleSize val="0"/>
        </c:dLbls>
        <c:gapWidth val="150"/>
        <c:axId val="42670336"/>
        <c:axId val="427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42670336"/>
        <c:axId val="42717568"/>
      </c:lineChart>
      <c:dateAx>
        <c:axId val="42670336"/>
        <c:scaling>
          <c:orientation val="minMax"/>
        </c:scaling>
        <c:delete val="1"/>
        <c:axPos val="b"/>
        <c:numFmt formatCode="ge" sourceLinked="1"/>
        <c:majorTickMark val="none"/>
        <c:minorTickMark val="none"/>
        <c:tickLblPos val="none"/>
        <c:crossAx val="42717568"/>
        <c:crosses val="autoZero"/>
        <c:auto val="1"/>
        <c:lblOffset val="100"/>
        <c:baseTimeUnit val="years"/>
      </c:dateAx>
      <c:valAx>
        <c:axId val="427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27.45</c:v>
                </c:pt>
                <c:pt idx="1">
                  <c:v>26.72</c:v>
                </c:pt>
                <c:pt idx="2">
                  <c:v>26.24</c:v>
                </c:pt>
                <c:pt idx="3">
                  <c:v>25.76</c:v>
                </c:pt>
                <c:pt idx="4">
                  <c:v>26.01</c:v>
                </c:pt>
              </c:numCache>
            </c:numRef>
          </c:val>
        </c:ser>
        <c:dLbls>
          <c:showLegendKey val="0"/>
          <c:showVal val="0"/>
          <c:showCatName val="0"/>
          <c:showSerName val="0"/>
          <c:showPercent val="0"/>
          <c:showBubbleSize val="0"/>
        </c:dLbls>
        <c:gapWidth val="150"/>
        <c:axId val="86149760"/>
        <c:axId val="8616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86149760"/>
        <c:axId val="86168320"/>
      </c:lineChart>
      <c:dateAx>
        <c:axId val="86149760"/>
        <c:scaling>
          <c:orientation val="minMax"/>
        </c:scaling>
        <c:delete val="1"/>
        <c:axPos val="b"/>
        <c:numFmt formatCode="ge" sourceLinked="1"/>
        <c:majorTickMark val="none"/>
        <c:minorTickMark val="none"/>
        <c:tickLblPos val="none"/>
        <c:crossAx val="86168320"/>
        <c:crosses val="autoZero"/>
        <c:auto val="1"/>
        <c:lblOffset val="100"/>
        <c:baseTimeUnit val="years"/>
      </c:dateAx>
      <c:valAx>
        <c:axId val="861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89.9</c:v>
                </c:pt>
                <c:pt idx="1">
                  <c:v>90</c:v>
                </c:pt>
                <c:pt idx="2">
                  <c:v>90</c:v>
                </c:pt>
                <c:pt idx="3">
                  <c:v>87.25</c:v>
                </c:pt>
                <c:pt idx="4">
                  <c:v>87.25</c:v>
                </c:pt>
              </c:numCache>
            </c:numRef>
          </c:val>
        </c:ser>
        <c:dLbls>
          <c:showLegendKey val="0"/>
          <c:showVal val="0"/>
          <c:showCatName val="0"/>
          <c:showSerName val="0"/>
          <c:showPercent val="0"/>
          <c:showBubbleSize val="0"/>
        </c:dLbls>
        <c:gapWidth val="150"/>
        <c:axId val="85866752"/>
        <c:axId val="858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85866752"/>
        <c:axId val="85873024"/>
      </c:lineChart>
      <c:dateAx>
        <c:axId val="85866752"/>
        <c:scaling>
          <c:orientation val="minMax"/>
        </c:scaling>
        <c:delete val="1"/>
        <c:axPos val="b"/>
        <c:numFmt formatCode="ge" sourceLinked="1"/>
        <c:majorTickMark val="none"/>
        <c:minorTickMark val="none"/>
        <c:tickLblPos val="none"/>
        <c:crossAx val="85873024"/>
        <c:crosses val="autoZero"/>
        <c:auto val="1"/>
        <c:lblOffset val="100"/>
        <c:baseTimeUnit val="years"/>
      </c:dateAx>
      <c:valAx>
        <c:axId val="85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117.49</c:v>
                </c:pt>
                <c:pt idx="1">
                  <c:v>87.32</c:v>
                </c:pt>
                <c:pt idx="2">
                  <c:v>108.58</c:v>
                </c:pt>
                <c:pt idx="3">
                  <c:v>145.87</c:v>
                </c:pt>
                <c:pt idx="4">
                  <c:v>106.99</c:v>
                </c:pt>
              </c:numCache>
            </c:numRef>
          </c:val>
        </c:ser>
        <c:dLbls>
          <c:showLegendKey val="0"/>
          <c:showVal val="0"/>
          <c:showCatName val="0"/>
          <c:showSerName val="0"/>
          <c:showPercent val="0"/>
          <c:showBubbleSize val="0"/>
        </c:dLbls>
        <c:gapWidth val="150"/>
        <c:axId val="82515840"/>
        <c:axId val="8252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82515840"/>
        <c:axId val="82522112"/>
      </c:lineChart>
      <c:dateAx>
        <c:axId val="82515840"/>
        <c:scaling>
          <c:orientation val="minMax"/>
        </c:scaling>
        <c:delete val="1"/>
        <c:axPos val="b"/>
        <c:numFmt formatCode="ge" sourceLinked="1"/>
        <c:majorTickMark val="none"/>
        <c:minorTickMark val="none"/>
        <c:tickLblPos val="none"/>
        <c:crossAx val="82522112"/>
        <c:crosses val="autoZero"/>
        <c:auto val="1"/>
        <c:lblOffset val="100"/>
        <c:baseTimeUnit val="years"/>
      </c:dateAx>
      <c:valAx>
        <c:axId val="825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1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544128"/>
        <c:axId val="825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544128"/>
        <c:axId val="82546048"/>
      </c:lineChart>
      <c:dateAx>
        <c:axId val="82544128"/>
        <c:scaling>
          <c:orientation val="minMax"/>
        </c:scaling>
        <c:delete val="1"/>
        <c:axPos val="b"/>
        <c:numFmt formatCode="ge" sourceLinked="1"/>
        <c:majorTickMark val="none"/>
        <c:minorTickMark val="none"/>
        <c:tickLblPos val="none"/>
        <c:crossAx val="82546048"/>
        <c:crosses val="autoZero"/>
        <c:auto val="1"/>
        <c:lblOffset val="100"/>
        <c:baseTimeUnit val="years"/>
      </c:dateAx>
      <c:valAx>
        <c:axId val="825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4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666624"/>
        <c:axId val="8266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666624"/>
        <c:axId val="82668544"/>
      </c:lineChart>
      <c:dateAx>
        <c:axId val="82666624"/>
        <c:scaling>
          <c:orientation val="minMax"/>
        </c:scaling>
        <c:delete val="1"/>
        <c:axPos val="b"/>
        <c:numFmt formatCode="ge" sourceLinked="1"/>
        <c:majorTickMark val="none"/>
        <c:minorTickMark val="none"/>
        <c:tickLblPos val="none"/>
        <c:crossAx val="82668544"/>
        <c:crosses val="autoZero"/>
        <c:auto val="1"/>
        <c:lblOffset val="100"/>
        <c:baseTimeUnit val="years"/>
      </c:dateAx>
      <c:valAx>
        <c:axId val="8266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6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684544"/>
        <c:axId val="856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684544"/>
        <c:axId val="85660416"/>
      </c:lineChart>
      <c:dateAx>
        <c:axId val="82684544"/>
        <c:scaling>
          <c:orientation val="minMax"/>
        </c:scaling>
        <c:delete val="1"/>
        <c:axPos val="b"/>
        <c:numFmt formatCode="ge" sourceLinked="1"/>
        <c:majorTickMark val="none"/>
        <c:minorTickMark val="none"/>
        <c:tickLblPos val="none"/>
        <c:crossAx val="85660416"/>
        <c:crosses val="autoZero"/>
        <c:auto val="1"/>
        <c:lblOffset val="100"/>
        <c:baseTimeUnit val="years"/>
      </c:dateAx>
      <c:valAx>
        <c:axId val="856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686528"/>
        <c:axId val="856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686528"/>
        <c:axId val="85696896"/>
      </c:lineChart>
      <c:dateAx>
        <c:axId val="85686528"/>
        <c:scaling>
          <c:orientation val="minMax"/>
        </c:scaling>
        <c:delete val="1"/>
        <c:axPos val="b"/>
        <c:numFmt formatCode="ge" sourceLinked="1"/>
        <c:majorTickMark val="none"/>
        <c:minorTickMark val="none"/>
        <c:tickLblPos val="none"/>
        <c:crossAx val="85696896"/>
        <c:crosses val="autoZero"/>
        <c:auto val="1"/>
        <c:lblOffset val="100"/>
        <c:baseTimeUnit val="years"/>
      </c:dateAx>
      <c:valAx>
        <c:axId val="856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713280"/>
        <c:axId val="857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85713280"/>
        <c:axId val="85715200"/>
      </c:lineChart>
      <c:dateAx>
        <c:axId val="85713280"/>
        <c:scaling>
          <c:orientation val="minMax"/>
        </c:scaling>
        <c:delete val="1"/>
        <c:axPos val="b"/>
        <c:numFmt formatCode="ge" sourceLinked="1"/>
        <c:majorTickMark val="none"/>
        <c:minorTickMark val="none"/>
        <c:tickLblPos val="none"/>
        <c:crossAx val="85715200"/>
        <c:crosses val="autoZero"/>
        <c:auto val="1"/>
        <c:lblOffset val="100"/>
        <c:baseTimeUnit val="years"/>
      </c:dateAx>
      <c:valAx>
        <c:axId val="857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117.49</c:v>
                </c:pt>
                <c:pt idx="1">
                  <c:v>86.62</c:v>
                </c:pt>
                <c:pt idx="2">
                  <c:v>84.89</c:v>
                </c:pt>
                <c:pt idx="3">
                  <c:v>96.69</c:v>
                </c:pt>
                <c:pt idx="4">
                  <c:v>62.28</c:v>
                </c:pt>
              </c:numCache>
            </c:numRef>
          </c:val>
        </c:ser>
        <c:dLbls>
          <c:showLegendKey val="0"/>
          <c:showVal val="0"/>
          <c:showCatName val="0"/>
          <c:showSerName val="0"/>
          <c:showPercent val="0"/>
          <c:showBubbleSize val="0"/>
        </c:dLbls>
        <c:gapWidth val="150"/>
        <c:axId val="85762048"/>
        <c:axId val="857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85762048"/>
        <c:axId val="85763968"/>
      </c:lineChart>
      <c:dateAx>
        <c:axId val="85762048"/>
        <c:scaling>
          <c:orientation val="minMax"/>
        </c:scaling>
        <c:delete val="1"/>
        <c:axPos val="b"/>
        <c:numFmt formatCode="ge" sourceLinked="1"/>
        <c:majorTickMark val="none"/>
        <c:minorTickMark val="none"/>
        <c:tickLblPos val="none"/>
        <c:crossAx val="85763968"/>
        <c:crosses val="autoZero"/>
        <c:auto val="1"/>
        <c:lblOffset val="100"/>
        <c:baseTimeUnit val="years"/>
      </c:dateAx>
      <c:valAx>
        <c:axId val="857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130.68</c:v>
                </c:pt>
                <c:pt idx="1">
                  <c:v>180.69</c:v>
                </c:pt>
                <c:pt idx="2">
                  <c:v>186.77</c:v>
                </c:pt>
                <c:pt idx="3">
                  <c:v>167.56</c:v>
                </c:pt>
                <c:pt idx="4">
                  <c:v>264.07</c:v>
                </c:pt>
              </c:numCache>
            </c:numRef>
          </c:val>
        </c:ser>
        <c:dLbls>
          <c:showLegendKey val="0"/>
          <c:showVal val="0"/>
          <c:showCatName val="0"/>
          <c:showSerName val="0"/>
          <c:showPercent val="0"/>
          <c:showBubbleSize val="0"/>
        </c:dLbls>
        <c:gapWidth val="150"/>
        <c:axId val="86121472"/>
        <c:axId val="8612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86121472"/>
        <c:axId val="86127744"/>
      </c:lineChart>
      <c:dateAx>
        <c:axId val="86121472"/>
        <c:scaling>
          <c:orientation val="minMax"/>
        </c:scaling>
        <c:delete val="1"/>
        <c:axPos val="b"/>
        <c:numFmt formatCode="ge" sourceLinked="1"/>
        <c:majorTickMark val="none"/>
        <c:minorTickMark val="none"/>
        <c:tickLblPos val="none"/>
        <c:crossAx val="86127744"/>
        <c:crosses val="autoZero"/>
        <c:auto val="1"/>
        <c:lblOffset val="100"/>
        <c:baseTimeUnit val="years"/>
      </c:dateAx>
      <c:valAx>
        <c:axId val="8612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2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F1" zoomScale="70" zoomScaleNormal="70" workbookViewId="0">
      <selection activeCell="BG10" sqref="BG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天栄村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5957</v>
      </c>
      <c r="AJ8" s="74"/>
      <c r="AK8" s="74"/>
      <c r="AL8" s="74"/>
      <c r="AM8" s="74"/>
      <c r="AN8" s="74"/>
      <c r="AO8" s="74"/>
      <c r="AP8" s="75"/>
      <c r="AQ8" s="56">
        <f>データ!R6</f>
        <v>225.52</v>
      </c>
      <c r="AR8" s="56"/>
      <c r="AS8" s="56"/>
      <c r="AT8" s="56"/>
      <c r="AU8" s="56"/>
      <c r="AV8" s="56"/>
      <c r="AW8" s="56"/>
      <c r="AX8" s="56"/>
      <c r="AY8" s="56">
        <f>データ!S6</f>
        <v>26.41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7.92</v>
      </c>
      <c r="S10" s="56"/>
      <c r="T10" s="56"/>
      <c r="U10" s="56"/>
      <c r="V10" s="56"/>
      <c r="W10" s="56"/>
      <c r="X10" s="56"/>
      <c r="Y10" s="56"/>
      <c r="Z10" s="64">
        <f>データ!P6</f>
        <v>2510</v>
      </c>
      <c r="AA10" s="64"/>
      <c r="AB10" s="64"/>
      <c r="AC10" s="64"/>
      <c r="AD10" s="64"/>
      <c r="AE10" s="64"/>
      <c r="AF10" s="64"/>
      <c r="AG10" s="64"/>
      <c r="AH10" s="2"/>
      <c r="AI10" s="64">
        <f>データ!T6</f>
        <v>469</v>
      </c>
      <c r="AJ10" s="64"/>
      <c r="AK10" s="64"/>
      <c r="AL10" s="64"/>
      <c r="AM10" s="64"/>
      <c r="AN10" s="64"/>
      <c r="AO10" s="64"/>
      <c r="AP10" s="64"/>
      <c r="AQ10" s="56">
        <f>データ!U6</f>
        <v>3.38</v>
      </c>
      <c r="AR10" s="56"/>
      <c r="AS10" s="56"/>
      <c r="AT10" s="56"/>
      <c r="AU10" s="56"/>
      <c r="AV10" s="56"/>
      <c r="AW10" s="56"/>
      <c r="AX10" s="56"/>
      <c r="AY10" s="56">
        <f>データ!V6</f>
        <v>138.76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73440</v>
      </c>
      <c r="D6" s="31">
        <f t="shared" si="3"/>
        <v>47</v>
      </c>
      <c r="E6" s="31">
        <f t="shared" si="3"/>
        <v>1</v>
      </c>
      <c r="F6" s="31">
        <f t="shared" si="3"/>
        <v>0</v>
      </c>
      <c r="G6" s="31">
        <f t="shared" si="3"/>
        <v>0</v>
      </c>
      <c r="H6" s="31" t="str">
        <f t="shared" si="3"/>
        <v>福島県　天栄村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7.92</v>
      </c>
      <c r="P6" s="32">
        <f t="shared" si="3"/>
        <v>2510</v>
      </c>
      <c r="Q6" s="32">
        <f t="shared" si="3"/>
        <v>5957</v>
      </c>
      <c r="R6" s="32">
        <f t="shared" si="3"/>
        <v>225.52</v>
      </c>
      <c r="S6" s="32">
        <f t="shared" si="3"/>
        <v>26.41</v>
      </c>
      <c r="T6" s="32">
        <f t="shared" si="3"/>
        <v>469</v>
      </c>
      <c r="U6" s="32">
        <f t="shared" si="3"/>
        <v>3.38</v>
      </c>
      <c r="V6" s="32">
        <f t="shared" si="3"/>
        <v>138.76</v>
      </c>
      <c r="W6" s="33">
        <f>IF(W7="",NA(),W7)</f>
        <v>117.49</v>
      </c>
      <c r="X6" s="33">
        <f t="shared" ref="X6:AF6" si="4">IF(X7="",NA(),X7)</f>
        <v>87.32</v>
      </c>
      <c r="Y6" s="33">
        <f t="shared" si="4"/>
        <v>108.58</v>
      </c>
      <c r="Z6" s="33">
        <f t="shared" si="4"/>
        <v>145.87</v>
      </c>
      <c r="AA6" s="33">
        <f t="shared" si="4"/>
        <v>106.99</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1442.51</v>
      </c>
      <c r="BJ6" s="33">
        <f t="shared" si="7"/>
        <v>1496.15</v>
      </c>
      <c r="BK6" s="33">
        <f t="shared" si="7"/>
        <v>1462.56</v>
      </c>
      <c r="BL6" s="33">
        <f t="shared" si="7"/>
        <v>1486.62</v>
      </c>
      <c r="BM6" s="33">
        <f t="shared" si="7"/>
        <v>1510.14</v>
      </c>
      <c r="BN6" s="32" t="str">
        <f>IF(BN7="","",IF(BN7="-","【-】","【"&amp;SUBSTITUTE(TEXT(BN7,"#,##0.00"),"-","△")&amp;"】"))</f>
        <v>【1,242.90】</v>
      </c>
      <c r="BO6" s="33">
        <f>IF(BO7="",NA(),BO7)</f>
        <v>117.49</v>
      </c>
      <c r="BP6" s="33">
        <f t="shared" ref="BP6:BX6" si="8">IF(BP7="",NA(),BP7)</f>
        <v>86.62</v>
      </c>
      <c r="BQ6" s="33">
        <f t="shared" si="8"/>
        <v>84.89</v>
      </c>
      <c r="BR6" s="33">
        <f t="shared" si="8"/>
        <v>96.69</v>
      </c>
      <c r="BS6" s="33">
        <f t="shared" si="8"/>
        <v>62.28</v>
      </c>
      <c r="BT6" s="33">
        <f t="shared" si="8"/>
        <v>33.299999999999997</v>
      </c>
      <c r="BU6" s="33">
        <f t="shared" si="8"/>
        <v>33.01</v>
      </c>
      <c r="BV6" s="33">
        <f t="shared" si="8"/>
        <v>32.39</v>
      </c>
      <c r="BW6" s="33">
        <f t="shared" si="8"/>
        <v>24.39</v>
      </c>
      <c r="BX6" s="33">
        <f t="shared" si="8"/>
        <v>22.67</v>
      </c>
      <c r="BY6" s="32" t="str">
        <f>IF(BY7="","",IF(BY7="-","【-】","【"&amp;SUBSTITUTE(TEXT(BY7,"#,##0.00"),"-","△")&amp;"】"))</f>
        <v>【33.35】</v>
      </c>
      <c r="BZ6" s="33">
        <f>IF(BZ7="",NA(),BZ7)</f>
        <v>130.68</v>
      </c>
      <c r="CA6" s="33">
        <f t="shared" ref="CA6:CI6" si="9">IF(CA7="",NA(),CA7)</f>
        <v>180.69</v>
      </c>
      <c r="CB6" s="33">
        <f t="shared" si="9"/>
        <v>186.77</v>
      </c>
      <c r="CC6" s="33">
        <f t="shared" si="9"/>
        <v>167.56</v>
      </c>
      <c r="CD6" s="33">
        <f t="shared" si="9"/>
        <v>264.07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27.45</v>
      </c>
      <c r="CL6" s="33">
        <f t="shared" ref="CL6:CT6" si="10">IF(CL7="",NA(),CL7)</f>
        <v>26.72</v>
      </c>
      <c r="CM6" s="33">
        <f t="shared" si="10"/>
        <v>26.24</v>
      </c>
      <c r="CN6" s="33">
        <f t="shared" si="10"/>
        <v>25.76</v>
      </c>
      <c r="CO6" s="33">
        <f t="shared" si="10"/>
        <v>26.01</v>
      </c>
      <c r="CP6" s="33">
        <f t="shared" si="10"/>
        <v>50.66</v>
      </c>
      <c r="CQ6" s="33">
        <f t="shared" si="10"/>
        <v>51.11</v>
      </c>
      <c r="CR6" s="33">
        <f t="shared" si="10"/>
        <v>50.49</v>
      </c>
      <c r="CS6" s="33">
        <f t="shared" si="10"/>
        <v>48.36</v>
      </c>
      <c r="CT6" s="33">
        <f t="shared" si="10"/>
        <v>48.7</v>
      </c>
      <c r="CU6" s="32" t="str">
        <f>IF(CU7="","",IF(CU7="-","【-】","【"&amp;SUBSTITUTE(TEXT(CU7,"#,##0.00"),"-","△")&amp;"】"))</f>
        <v>【57.58】</v>
      </c>
      <c r="CV6" s="33">
        <f>IF(CV7="",NA(),CV7)</f>
        <v>89.9</v>
      </c>
      <c r="CW6" s="33">
        <f t="shared" ref="CW6:DE6" si="11">IF(CW7="",NA(),CW7)</f>
        <v>90</v>
      </c>
      <c r="CX6" s="33">
        <f t="shared" si="11"/>
        <v>90</v>
      </c>
      <c r="CY6" s="33">
        <f t="shared" si="11"/>
        <v>87.25</v>
      </c>
      <c r="CZ6" s="33">
        <f t="shared" si="11"/>
        <v>87.25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1.69</v>
      </c>
      <c r="EF6" s="32">
        <f t="shared" si="14"/>
        <v>0</v>
      </c>
      <c r="EG6" s="33">
        <f t="shared" si="14"/>
        <v>4.0999999999999996</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73440</v>
      </c>
      <c r="D7" s="35">
        <v>47</v>
      </c>
      <c r="E7" s="35">
        <v>1</v>
      </c>
      <c r="F7" s="35">
        <v>0</v>
      </c>
      <c r="G7" s="35">
        <v>0</v>
      </c>
      <c r="H7" s="35" t="s">
        <v>93</v>
      </c>
      <c r="I7" s="35" t="s">
        <v>94</v>
      </c>
      <c r="J7" s="35" t="s">
        <v>95</v>
      </c>
      <c r="K7" s="35" t="s">
        <v>96</v>
      </c>
      <c r="L7" s="35" t="s">
        <v>97</v>
      </c>
      <c r="M7" s="36" t="s">
        <v>98</v>
      </c>
      <c r="N7" s="36" t="s">
        <v>99</v>
      </c>
      <c r="O7" s="36">
        <v>7.92</v>
      </c>
      <c r="P7" s="36">
        <v>2510</v>
      </c>
      <c r="Q7" s="36">
        <v>5957</v>
      </c>
      <c r="R7" s="36">
        <v>225.52</v>
      </c>
      <c r="S7" s="36">
        <v>26.41</v>
      </c>
      <c r="T7" s="36">
        <v>469</v>
      </c>
      <c r="U7" s="36">
        <v>3.38</v>
      </c>
      <c r="V7" s="36">
        <v>138.76</v>
      </c>
      <c r="W7" s="36">
        <v>117.49</v>
      </c>
      <c r="X7" s="36">
        <v>87.32</v>
      </c>
      <c r="Y7" s="36">
        <v>108.58</v>
      </c>
      <c r="Z7" s="36">
        <v>145.87</v>
      </c>
      <c r="AA7" s="36">
        <v>106.99</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1442.51</v>
      </c>
      <c r="BJ7" s="36">
        <v>1496.15</v>
      </c>
      <c r="BK7" s="36">
        <v>1462.56</v>
      </c>
      <c r="BL7" s="36">
        <v>1486.62</v>
      </c>
      <c r="BM7" s="36">
        <v>1510.14</v>
      </c>
      <c r="BN7" s="36">
        <v>1242.9000000000001</v>
      </c>
      <c r="BO7" s="36">
        <v>117.49</v>
      </c>
      <c r="BP7" s="36">
        <v>86.62</v>
      </c>
      <c r="BQ7" s="36">
        <v>84.89</v>
      </c>
      <c r="BR7" s="36">
        <v>96.69</v>
      </c>
      <c r="BS7" s="36">
        <v>62.28</v>
      </c>
      <c r="BT7" s="36">
        <v>33.299999999999997</v>
      </c>
      <c r="BU7" s="36">
        <v>33.01</v>
      </c>
      <c r="BV7" s="36">
        <v>32.39</v>
      </c>
      <c r="BW7" s="36">
        <v>24.39</v>
      </c>
      <c r="BX7" s="36">
        <v>22.67</v>
      </c>
      <c r="BY7" s="36">
        <v>33.35</v>
      </c>
      <c r="BZ7" s="36">
        <v>130.68</v>
      </c>
      <c r="CA7" s="36">
        <v>180.69</v>
      </c>
      <c r="CB7" s="36">
        <v>186.77</v>
      </c>
      <c r="CC7" s="36">
        <v>167.56</v>
      </c>
      <c r="CD7" s="36">
        <v>264.07</v>
      </c>
      <c r="CE7" s="36">
        <v>526.57000000000005</v>
      </c>
      <c r="CF7" s="36">
        <v>523.08000000000004</v>
      </c>
      <c r="CG7" s="36">
        <v>530.83000000000004</v>
      </c>
      <c r="CH7" s="36">
        <v>734.18</v>
      </c>
      <c r="CI7" s="36">
        <v>789.62</v>
      </c>
      <c r="CJ7" s="36">
        <v>524.69000000000005</v>
      </c>
      <c r="CK7" s="36">
        <v>27.45</v>
      </c>
      <c r="CL7" s="36">
        <v>26.72</v>
      </c>
      <c r="CM7" s="36">
        <v>26.24</v>
      </c>
      <c r="CN7" s="36">
        <v>25.76</v>
      </c>
      <c r="CO7" s="36">
        <v>26.01</v>
      </c>
      <c r="CP7" s="36">
        <v>50.66</v>
      </c>
      <c r="CQ7" s="36">
        <v>51.11</v>
      </c>
      <c r="CR7" s="36">
        <v>50.49</v>
      </c>
      <c r="CS7" s="36">
        <v>48.36</v>
      </c>
      <c r="CT7" s="36">
        <v>48.7</v>
      </c>
      <c r="CU7" s="36">
        <v>57.58</v>
      </c>
      <c r="CV7" s="36">
        <v>89.9</v>
      </c>
      <c r="CW7" s="36">
        <v>90</v>
      </c>
      <c r="CX7" s="36">
        <v>90</v>
      </c>
      <c r="CY7" s="36">
        <v>87.25</v>
      </c>
      <c r="CZ7" s="36">
        <v>87.25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1.69</v>
      </c>
      <c r="EF7" s="36">
        <v>0</v>
      </c>
      <c r="EG7" s="36">
        <v>4.0999999999999996</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2017-02-13T05:16:18Z</cp:lastPrinted>
  <dcterms:created xsi:type="dcterms:W3CDTF">2016-12-02T02:16:21Z</dcterms:created>
  <dcterms:modified xsi:type="dcterms:W3CDTF">2017-02-13T05:37:12Z</dcterms:modified>
  <cp:category/>
</cp:coreProperties>
</file>