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<sst xmlns="http://schemas.openxmlformats.org/spreadsheetml/2006/main" count="222" uniqueCount="108">
  <si>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</si>
  <si>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</si>
  <si>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</si>
  <si>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</si>
  <si>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</si>
  <si>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</si>
  <si>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</si>
  <si>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</si>
  <si>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</si>
  <si>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</si>
  <si>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</si>
  <si>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</si>
  <si>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</si>
  <si>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</si>
  <si>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</si>
  <si>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</si>
  <si>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</si>
  <si>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</si>
  <si>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</si>
  <si>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</si>
  <si>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</si>
  <si>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</si>
  <si>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</si>
  <si>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</si>
  <si>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</si>
  <si>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</si>
  <si>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</si>
  <si>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</si>
  <si>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</si>
  <si>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</si>
  <si>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</si>
  <si>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</si>
  <si>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</si>
  <si>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</si>
  <si>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</si>
  <si>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</si>
  <si>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</si>
  <si>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</si>
  <si>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</si>
  <si>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</si>
  <si>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</si>
  <si>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</si>
  <si>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</si>
  <si>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</si>
  <si>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</si>
  <si>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</si>
  <si>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</si>
  <si>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</si>
  <si>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</si>
  <si>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</si>
  <si>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</si>
  <si>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</si>
  <si>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</si>
  <si>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</si>
  <si>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</si>
  <si>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</si>
  <si>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</si>
  <si>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</si>
  <si>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</si>
  <si>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</si>
  <si>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</si>
  <si>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</si>
  <si>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</si>
  <si>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</si>
  <si>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</si>
  <si>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</si>
  <si>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</si>
  <si>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</si>
  <si>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</si>
  <si>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</si>
  <si>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</si>
  <si>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</si>
  <si>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</si>
  <si>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</si>
  <si>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</si>
  <si>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</si>
  <si>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</si>
  <si>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</si>
  <si>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</si>
  <si>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</si>
  <si>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</si>
  <si>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</si>
  <si>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</si>
  <si>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</si>
  <si>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</si>
  <si>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</si>
  <si>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</si>
  <si>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</si>
  <si>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</si>
  <si>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</si>
  <si>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</si>
  <si>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</si>
  <si>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</si>
  <si>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</si>
  <si>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</si>
  <si>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</si>
  <si>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</si>
  <si>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</si>
  <si>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</si>
  <si>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</si>
  <si>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</si>
  <si>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</si>
  <si>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</si>
  <si>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</si>
  <si>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</si>
  <si>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本市簡易水道事業はＨ28年7月に原発事故による避難指示区域の大部分が解除された中、依然厳しい事業運営を余儀なくされている。そのような特殊事情において、次のように分析している。
①　全国及び同規模類似団体（以下、「類団」）平均を上回っているが、避難指示区域の影響で給水収益は著しく低く、収支不足を一般会計繰入金や原子力損害賠償金で補てんしているのが実態である。
④　毎年度給水収益が少しずつ伸びており回復しつつある。企業債残高はやや減少傾向にあるが、拡張事業により毎年度新規借り入れし、今後も建設改良事業による借入れもありうるから、数年後の残高は横ばい傾向を示すと想定している。
⑤　激減した給水収益では、給水に係る費用が賄えていない。避難指示区域の解除後、給水収益により回収率が上向くものと予測している。
⑥　有収水量は増加しつつあり、給水原価の指標も前年度より改善した。しかし、給水区域が市街地外にあり、帰還住民数の鈍化や人口減少が顕著になる可能性が高い中で事業を運営するので、経年化更新事業を推進し漏水の予防策に引き続き取り組む。
⑦　類団平均値を下回った状況が続いているが、前年度を12.5ポイント上昇した。28年度に策定予定の経営戦略において、水需要予測と給水人口の傾向を把握したなかで、現在及び将来の施設維持管理の在るべき方向性を見出していく。また、北部簡易水道と西部簡易水道、あるいは小高水道施設との併用利用など稼働の方策を検討する。
⑧　現状を反映した大変厳しい状況が続いている。避難指示区域の解除により、給水収益が回復し有収率も上向くものと捉えている。</t>
    <rPh sb="13" eb="14">
      <t>ネン</t>
    </rPh>
    <rPh sb="15" eb="16">
      <t>ガツ</t>
    </rPh>
    <rPh sb="17" eb="19">
      <t>ゲンパツ</t>
    </rPh>
    <rPh sb="19" eb="21">
      <t>ジコ</t>
    </rPh>
    <rPh sb="24" eb="26">
      <t>ヒナン</t>
    </rPh>
    <rPh sb="26" eb="28">
      <t>シジ</t>
    </rPh>
    <rPh sb="28" eb="30">
      <t>クイキ</t>
    </rPh>
    <rPh sb="31" eb="34">
      <t>ダイブブン</t>
    </rPh>
    <rPh sb="35" eb="37">
      <t>カイジョ</t>
    </rPh>
    <rPh sb="40" eb="41">
      <t>ナカ</t>
    </rPh>
    <rPh sb="42" eb="44">
      <t>イゼン</t>
    </rPh>
    <rPh sb="129" eb="131">
      <t>エイキョウ</t>
    </rPh>
    <rPh sb="174" eb="176">
      <t>ジッタイ</t>
    </rPh>
    <rPh sb="183" eb="186">
      <t>マイネンド</t>
    </rPh>
    <rPh sb="191" eb="192">
      <t>スコ</t>
    </rPh>
    <rPh sb="195" eb="196">
      <t>ノ</t>
    </rPh>
    <rPh sb="200" eb="202">
      <t>カイフク</t>
    </rPh>
    <rPh sb="208" eb="210">
      <t>キギョウ</t>
    </rPh>
    <rPh sb="210" eb="211">
      <t>サイ</t>
    </rPh>
    <rPh sb="211" eb="213">
      <t>ザンダカ</t>
    </rPh>
    <rPh sb="216" eb="218">
      <t>ゲンショウ</t>
    </rPh>
    <rPh sb="218" eb="220">
      <t>ケイコウ</t>
    </rPh>
    <rPh sb="225" eb="227">
      <t>カクチョウ</t>
    </rPh>
    <rPh sb="227" eb="229">
      <t>ジギョウ</t>
    </rPh>
    <rPh sb="232" eb="235">
      <t>マイネンド</t>
    </rPh>
    <rPh sb="235" eb="237">
      <t>シンキ</t>
    </rPh>
    <rPh sb="237" eb="238">
      <t>カ</t>
    </rPh>
    <rPh sb="239" eb="240">
      <t>イ</t>
    </rPh>
    <rPh sb="243" eb="245">
      <t>コンゴ</t>
    </rPh>
    <rPh sb="246" eb="248">
      <t>ケンセツ</t>
    </rPh>
    <rPh sb="248" eb="250">
      <t>カイリョウ</t>
    </rPh>
    <rPh sb="250" eb="252">
      <t>ジギョウ</t>
    </rPh>
    <rPh sb="255" eb="257">
      <t>カリイレ</t>
    </rPh>
    <rPh sb="266" eb="269">
      <t>スウネンゴ</t>
    </rPh>
    <rPh sb="270" eb="272">
      <t>ザンダカ</t>
    </rPh>
    <rPh sb="273" eb="274">
      <t>ヨコ</t>
    </rPh>
    <rPh sb="276" eb="278">
      <t>ケイコウ</t>
    </rPh>
    <rPh sb="279" eb="280">
      <t>シメ</t>
    </rPh>
    <rPh sb="282" eb="284">
      <t>ソウテイ</t>
    </rPh>
    <rPh sb="346" eb="348">
      <t>ヨソク</t>
    </rPh>
    <rPh sb="361" eb="363">
      <t>ゾウカ</t>
    </rPh>
    <rPh sb="369" eb="371">
      <t>キュウスイ</t>
    </rPh>
    <rPh sb="371" eb="373">
      <t>ゲンカ</t>
    </rPh>
    <rPh sb="374" eb="376">
      <t>シヒョウ</t>
    </rPh>
    <rPh sb="377" eb="379">
      <t>ゼンネン</t>
    </rPh>
    <rPh sb="379" eb="380">
      <t>ド</t>
    </rPh>
    <rPh sb="382" eb="384">
      <t>カイゼン</t>
    </rPh>
    <rPh sb="391" eb="393">
      <t>キュウスイ</t>
    </rPh>
    <rPh sb="393" eb="395">
      <t>クイキ</t>
    </rPh>
    <rPh sb="396" eb="399">
      <t>シガイチ</t>
    </rPh>
    <rPh sb="399" eb="400">
      <t>ガイ</t>
    </rPh>
    <rPh sb="404" eb="406">
      <t>キカン</t>
    </rPh>
    <rPh sb="406" eb="408">
      <t>ジュウミン</t>
    </rPh>
    <rPh sb="408" eb="409">
      <t>スウ</t>
    </rPh>
    <rPh sb="410" eb="412">
      <t>ドンカ</t>
    </rPh>
    <rPh sb="413" eb="415">
      <t>ジンコウ</t>
    </rPh>
    <rPh sb="415" eb="417">
      <t>ゲンショウ</t>
    </rPh>
    <rPh sb="418" eb="420">
      <t>ケンチョ</t>
    </rPh>
    <rPh sb="423" eb="426">
      <t>カノウセイ</t>
    </rPh>
    <rPh sb="427" eb="428">
      <t>タカ</t>
    </rPh>
    <rPh sb="429" eb="430">
      <t>ナカ</t>
    </rPh>
    <rPh sb="431" eb="433">
      <t>ジギョウ</t>
    </rPh>
    <rPh sb="434" eb="436">
      <t>ウンエイ</t>
    </rPh>
    <rPh sb="441" eb="444">
      <t>ケイネンカ</t>
    </rPh>
    <rPh sb="444" eb="446">
      <t>コウシン</t>
    </rPh>
    <rPh sb="446" eb="448">
      <t>ジギョウ</t>
    </rPh>
    <rPh sb="449" eb="451">
      <t>スイシン</t>
    </rPh>
    <rPh sb="452" eb="454">
      <t>ロウスイ</t>
    </rPh>
    <rPh sb="455" eb="457">
      <t>ヨボウ</t>
    </rPh>
    <rPh sb="457" eb="458">
      <t>サク</t>
    </rPh>
    <rPh sb="459" eb="460">
      <t>ヒ</t>
    </rPh>
    <rPh sb="461" eb="462">
      <t>ツヅ</t>
    </rPh>
    <rPh sb="463" eb="464">
      <t>ト</t>
    </rPh>
    <rPh sb="465" eb="466">
      <t>ク</t>
    </rPh>
    <rPh sb="491" eb="494">
      <t>ゼンネンド</t>
    </rPh>
    <rPh sb="503" eb="505">
      <t>ジョウショウ</t>
    </rPh>
    <rPh sb="510" eb="511">
      <t>ネン</t>
    </rPh>
    <rPh sb="511" eb="512">
      <t>ド</t>
    </rPh>
    <rPh sb="513" eb="515">
      <t>サクテイ</t>
    </rPh>
    <rPh sb="515" eb="517">
      <t>ヨテイ</t>
    </rPh>
    <rPh sb="518" eb="520">
      <t>ケイエイ</t>
    </rPh>
    <rPh sb="520" eb="522">
      <t>センリャク</t>
    </rPh>
    <rPh sb="527" eb="528">
      <t>ミズ</t>
    </rPh>
    <rPh sb="528" eb="530">
      <t>ジュヨウ</t>
    </rPh>
    <rPh sb="530" eb="532">
      <t>ヨソク</t>
    </rPh>
    <rPh sb="533" eb="535">
      <t>キュウスイ</t>
    </rPh>
    <rPh sb="535" eb="537">
      <t>ジンコウ</t>
    </rPh>
    <rPh sb="538" eb="540">
      <t>ケイコウ</t>
    </rPh>
    <rPh sb="541" eb="543">
      <t>ハアク</t>
    </rPh>
    <rPh sb="549" eb="551">
      <t>ゲンザイ</t>
    </rPh>
    <rPh sb="551" eb="552">
      <t>オヨ</t>
    </rPh>
    <rPh sb="553" eb="555">
      <t>ショウライ</t>
    </rPh>
    <rPh sb="567" eb="569">
      <t>ホウコウ</t>
    </rPh>
    <rPh sb="569" eb="570">
      <t>セイ</t>
    </rPh>
    <rPh sb="571" eb="573">
      <t>ミイダ</t>
    </rPh>
    <rPh sb="639" eb="641">
      <t>ジョウキョウ</t>
    </rPh>
    <rPh sb="642" eb="643">
      <t>ツヅ</t>
    </rPh>
    <rPh sb="648" eb="650">
      <t>ヒナン</t>
    </rPh>
    <rPh sb="650" eb="652">
      <t>シジ</t>
    </rPh>
    <rPh sb="652" eb="654">
      <t>クイキ</t>
    </rPh>
    <rPh sb="655" eb="657">
      <t>カイジョ</t>
    </rPh>
    <rPh sb="669" eb="671">
      <t>ユウシュウ</t>
    </rPh>
    <rPh sb="671" eb="672">
      <t>リツ</t>
    </rPh>
    <rPh sb="673" eb="675">
      <t>ウワム</t>
    </rPh>
    <rPh sb="679" eb="680">
      <t>トラ</t>
    </rPh>
    <phoneticPr fontId="4"/>
  </si>
  <si>
    <t>　本市簡易水道事業は、震災に伴う施設の損壊、事業区域の避難指示による水需要の減少等の影響により正常な事業運営が行えない厳しい状況が続いている。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震災前に策定した小高水道事業との統合計画があり、計画の見直しに着手する予定である。統合によるスケールメリットを生かした経営の効率化・合理化を進めながら安定した事業運営を図っていく。</t>
    <rPh sb="176" eb="178">
      <t>シンサイ</t>
    </rPh>
    <rPh sb="178" eb="179">
      <t>マエ</t>
    </rPh>
    <rPh sb="180" eb="182">
      <t>サクテイ</t>
    </rPh>
    <rPh sb="184" eb="186">
      <t>オダカ</t>
    </rPh>
    <rPh sb="192" eb="194">
      <t>トウゴウ</t>
    </rPh>
    <rPh sb="194" eb="196">
      <t>ケイカク</t>
    </rPh>
    <rPh sb="200" eb="202">
      <t>ケイカク</t>
    </rPh>
    <rPh sb="203" eb="205">
      <t>ミナオ</t>
    </rPh>
    <rPh sb="207" eb="209">
      <t>チャクシュ</t>
    </rPh>
    <rPh sb="211" eb="213">
      <t>ヨテイ</t>
    </rPh>
    <rPh sb="217" eb="219">
      <t>トウゴウ</t>
    </rPh>
    <rPh sb="238" eb="241">
      <t>コウリツカ</t>
    </rPh>
    <rPh sb="242" eb="245">
      <t>ゴウリカ</t>
    </rPh>
    <rPh sb="246" eb="247">
      <t>スス</t>
    </rPh>
    <rPh sb="251" eb="253">
      <t>アンテイ</t>
    </rPh>
    <rPh sb="255" eb="257">
      <t>ジギョウ</t>
    </rPh>
    <rPh sb="257" eb="259">
      <t>ウンエイ</t>
    </rPh>
    <rPh sb="260" eb="261">
      <t>ハカ</t>
    </rPh>
    <phoneticPr fontId="4"/>
  </si>
  <si>
    <t>③　管路更新については布設年次が平成3～22年度と比較的新しいため、今後16年間は耐用年数を超える管路はない見込みである。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</si>
</sst>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126016"/>
        <c:axId val="1571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7126016"/>
        <c:axId val="157136384"/>
      </c:lineChart>
      <c:dateAx>
        <c:axId val="157126016"/>
        <c:scaling>
          <c:orientation val="minMax"/>
        </c:scaling>
        <c:delete val="1"/>
        <c:axPos val="b"/>
        <c:numFmt formatCode="ge" sourceLinked="1"/>
        <c:majorTickMark val="none"/>
        <c:minorTickMark val="none"/>
        <c:tickLblPos val="none"/>
        <c:crossAx val="157136384"/>
        <c:crosses val="autoZero"/>
        <c:auto val="1"/>
        <c:lblOffset val="100"/>
        <c:baseTimeUnit val="years"/>
      </c:dateAx>
      <c:valAx>
        <c:axId val="1571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2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formatCode="#,##0.00;&quot;△&quot;#,##0.00">
                  <c:v>0</c:v>
                </c:pt>
                <c:pt idx="1">
                  <c:v>22.64</c:v>
                </c:pt>
                <c:pt idx="2">
                  <c:v>19.05</c:v>
                </c:pt>
                <c:pt idx="3">
                  <c:v>17.5</c:v>
                </c:pt>
                <c:pt idx="4">
                  <c:v>29.99</c:v>
                </c:pt>
              </c:numCache>
            </c:numRef>
          </c:val>
        </c:ser>
        <c:dLbls>
          <c:showLegendKey val="0"/>
          <c:showVal val="0"/>
          <c:showCatName val="0"/>
          <c:showSerName val="0"/>
          <c:showPercent val="0"/>
          <c:showBubbleSize val="0"/>
        </c:dLbls>
        <c:gapWidth val="150"/>
        <c:axId val="157868800"/>
        <c:axId val="1578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57868800"/>
        <c:axId val="157870720"/>
      </c:lineChart>
      <c:dateAx>
        <c:axId val="157868800"/>
        <c:scaling>
          <c:orientation val="minMax"/>
        </c:scaling>
        <c:delete val="1"/>
        <c:axPos val="b"/>
        <c:numFmt formatCode="ge" sourceLinked="1"/>
        <c:majorTickMark val="none"/>
        <c:minorTickMark val="none"/>
        <c:tickLblPos val="none"/>
        <c:crossAx val="157870720"/>
        <c:crosses val="autoZero"/>
        <c:auto val="1"/>
        <c:lblOffset val="100"/>
        <c:baseTimeUnit val="years"/>
      </c:dateAx>
      <c:valAx>
        <c:axId val="1578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formatCode="#,##0.00;&quot;△&quot;#,##0.00;&quot;-&quot;">
                  <c:v>0</c:v>
                </c:pt>
                <c:pt idx="1">
                  <c:v>0</c:v>
                </c:pt>
                <c:pt idx="2" formatCode="#,##0.00;&quot;△&quot;#,##0.00;&quot;-&quot;">
                  <c:v>0.05</c:v>
                </c:pt>
                <c:pt idx="3" formatCode="#,##0.00;&quot;△&quot;#,##0.00;&quot;-&quot;">
                  <c:v>3.12</c:v>
                </c:pt>
                <c:pt idx="4" formatCode="#,##0.00;&quot;△&quot;#,##0.00;&quot;-&quot;">
                  <c:v>2.64</c:v>
                </c:pt>
              </c:numCache>
            </c:numRef>
          </c:val>
        </c:ser>
        <c:dLbls>
          <c:showLegendKey val="0"/>
          <c:showVal val="0"/>
          <c:showCatName val="0"/>
          <c:showSerName val="0"/>
          <c:showPercent val="0"/>
          <c:showBubbleSize val="0"/>
        </c:dLbls>
        <c:gapWidth val="150"/>
        <c:axId val="158028160"/>
        <c:axId val="1580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58028160"/>
        <c:axId val="158030080"/>
      </c:lineChart>
      <c:dateAx>
        <c:axId val="158028160"/>
        <c:scaling>
          <c:orientation val="minMax"/>
        </c:scaling>
        <c:delete val="1"/>
        <c:axPos val="b"/>
        <c:numFmt formatCode="ge" sourceLinked="1"/>
        <c:majorTickMark val="none"/>
        <c:minorTickMark val="none"/>
        <c:tickLblPos val="none"/>
        <c:crossAx val="158030080"/>
        <c:crosses val="autoZero"/>
        <c:auto val="1"/>
        <c:lblOffset val="100"/>
        <c:baseTimeUnit val="years"/>
      </c:dateAx>
      <c:valAx>
        <c:axId val="1580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50.82</c:v>
                </c:pt>
                <c:pt idx="1">
                  <c:v>55.26</c:v>
                </c:pt>
                <c:pt idx="2">
                  <c:v>50.72</c:v>
                </c:pt>
                <c:pt idx="3">
                  <c:v>76.7</c:v>
                </c:pt>
                <c:pt idx="4">
                  <c:v>77.17</c:v>
                </c:pt>
              </c:numCache>
            </c:numRef>
          </c:val>
        </c:ser>
        <c:dLbls>
          <c:showLegendKey val="0"/>
          <c:showVal val="0"/>
          <c:showCatName val="0"/>
          <c:showSerName val="0"/>
          <c:showPercent val="0"/>
          <c:showBubbleSize val="0"/>
        </c:dLbls>
        <c:gapWidth val="150"/>
        <c:axId val="157228032"/>
        <c:axId val="157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57228032"/>
        <c:axId val="157230208"/>
      </c:lineChart>
      <c:dateAx>
        <c:axId val="157228032"/>
        <c:scaling>
          <c:orientation val="minMax"/>
        </c:scaling>
        <c:delete val="1"/>
        <c:axPos val="b"/>
        <c:numFmt formatCode="ge" sourceLinked="1"/>
        <c:majorTickMark val="none"/>
        <c:minorTickMark val="none"/>
        <c:tickLblPos val="none"/>
        <c:crossAx val="157230208"/>
        <c:crosses val="autoZero"/>
        <c:auto val="1"/>
        <c:lblOffset val="100"/>
        <c:baseTimeUnit val="years"/>
      </c:dateAx>
      <c:valAx>
        <c:axId val="157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244032"/>
        <c:axId val="1572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44032"/>
        <c:axId val="157274880"/>
      </c:lineChart>
      <c:dateAx>
        <c:axId val="157244032"/>
        <c:scaling>
          <c:orientation val="minMax"/>
        </c:scaling>
        <c:delete val="1"/>
        <c:axPos val="b"/>
        <c:numFmt formatCode="ge" sourceLinked="1"/>
        <c:majorTickMark val="none"/>
        <c:minorTickMark val="none"/>
        <c:tickLblPos val="none"/>
        <c:crossAx val="157274880"/>
        <c:crosses val="autoZero"/>
        <c:auto val="1"/>
        <c:lblOffset val="100"/>
        <c:baseTimeUnit val="years"/>
      </c:dateAx>
      <c:valAx>
        <c:axId val="1572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292800"/>
        <c:axId val="15730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92800"/>
        <c:axId val="157303168"/>
      </c:lineChart>
      <c:dateAx>
        <c:axId val="157292800"/>
        <c:scaling>
          <c:orientation val="minMax"/>
        </c:scaling>
        <c:delete val="1"/>
        <c:axPos val="b"/>
        <c:numFmt formatCode="ge" sourceLinked="1"/>
        <c:majorTickMark val="none"/>
        <c:minorTickMark val="none"/>
        <c:tickLblPos val="none"/>
        <c:crossAx val="157303168"/>
        <c:crosses val="autoZero"/>
        <c:auto val="1"/>
        <c:lblOffset val="100"/>
        <c:baseTimeUnit val="years"/>
      </c:dateAx>
      <c:valAx>
        <c:axId val="1573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341568"/>
        <c:axId val="1573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341568"/>
        <c:axId val="157347840"/>
      </c:lineChart>
      <c:dateAx>
        <c:axId val="157341568"/>
        <c:scaling>
          <c:orientation val="minMax"/>
        </c:scaling>
        <c:delete val="1"/>
        <c:axPos val="b"/>
        <c:numFmt formatCode="ge" sourceLinked="1"/>
        <c:majorTickMark val="none"/>
        <c:minorTickMark val="none"/>
        <c:tickLblPos val="none"/>
        <c:crossAx val="157347840"/>
        <c:crosses val="autoZero"/>
        <c:auto val="1"/>
        <c:lblOffset val="100"/>
        <c:baseTimeUnit val="years"/>
      </c:dateAx>
      <c:valAx>
        <c:axId val="1573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03104"/>
        <c:axId val="1579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03104"/>
        <c:axId val="157909376"/>
      </c:lineChart>
      <c:dateAx>
        <c:axId val="157903104"/>
        <c:scaling>
          <c:orientation val="minMax"/>
        </c:scaling>
        <c:delete val="1"/>
        <c:axPos val="b"/>
        <c:numFmt formatCode="ge" sourceLinked="1"/>
        <c:majorTickMark val="none"/>
        <c:minorTickMark val="none"/>
        <c:tickLblPos val="none"/>
        <c:crossAx val="157909376"/>
        <c:crosses val="autoZero"/>
        <c:auto val="1"/>
        <c:lblOffset val="100"/>
        <c:baseTimeUnit val="years"/>
      </c:dateAx>
      <c:valAx>
        <c:axId val="1579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24953800</c:v>
                </c:pt>
                <c:pt idx="1">
                  <c:v>516214.48</c:v>
                </c:pt>
                <c:pt idx="2">
                  <c:v>489429.45</c:v>
                </c:pt>
                <c:pt idx="3">
                  <c:v>84247.95</c:v>
                </c:pt>
                <c:pt idx="4">
                  <c:v>58996.05</c:v>
                </c:pt>
              </c:numCache>
            </c:numRef>
          </c:val>
        </c:ser>
        <c:dLbls>
          <c:showLegendKey val="0"/>
          <c:showVal val="0"/>
          <c:showCatName val="0"/>
          <c:showSerName val="0"/>
          <c:showPercent val="0"/>
          <c:showBubbleSize val="0"/>
        </c:dLbls>
        <c:gapWidth val="150"/>
        <c:axId val="157685632"/>
        <c:axId val="1576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57685632"/>
        <c:axId val="157691904"/>
      </c:lineChart>
      <c:dateAx>
        <c:axId val="157685632"/>
        <c:scaling>
          <c:orientation val="minMax"/>
        </c:scaling>
        <c:delete val="1"/>
        <c:axPos val="b"/>
        <c:numFmt formatCode="ge" sourceLinked="1"/>
        <c:majorTickMark val="none"/>
        <c:minorTickMark val="none"/>
        <c:tickLblPos val="none"/>
        <c:crossAx val="157691904"/>
        <c:crosses val="autoZero"/>
        <c:auto val="1"/>
        <c:lblOffset val="100"/>
        <c:baseTimeUnit val="years"/>
      </c:dateAx>
      <c:valAx>
        <c:axId val="1576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0</c:v>
                </c:pt>
                <c:pt idx="1">
                  <c:v>0</c:v>
                </c:pt>
                <c:pt idx="2">
                  <c:v>0</c:v>
                </c:pt>
                <c:pt idx="3">
                  <c:v>1.1100000000000001</c:v>
                </c:pt>
                <c:pt idx="4">
                  <c:v>1.48</c:v>
                </c:pt>
              </c:numCache>
            </c:numRef>
          </c:val>
        </c:ser>
        <c:dLbls>
          <c:showLegendKey val="0"/>
          <c:showVal val="0"/>
          <c:showCatName val="0"/>
          <c:showSerName val="0"/>
          <c:showPercent val="0"/>
          <c:showBubbleSize val="0"/>
        </c:dLbls>
        <c:gapWidth val="150"/>
        <c:axId val="157713920"/>
        <c:axId val="1577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57713920"/>
        <c:axId val="157715840"/>
      </c:lineChart>
      <c:dateAx>
        <c:axId val="157713920"/>
        <c:scaling>
          <c:orientation val="minMax"/>
        </c:scaling>
        <c:delete val="1"/>
        <c:axPos val="b"/>
        <c:numFmt formatCode="ge" sourceLinked="1"/>
        <c:majorTickMark val="none"/>
        <c:minorTickMark val="none"/>
        <c:tickLblPos val="none"/>
        <c:crossAx val="157715840"/>
        <c:crosses val="autoZero"/>
        <c:auto val="1"/>
        <c:lblOffset val="100"/>
        <c:baseTimeUnit val="years"/>
      </c:dateAx>
      <c:valAx>
        <c:axId val="1577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0</c:v>
                </c:pt>
                <c:pt idx="1">
                  <c:v>0</c:v>
                </c:pt>
                <c:pt idx="2">
                  <c:v>0</c:v>
                </c:pt>
                <c:pt idx="3" formatCode="#,##0.00;&quot;△&quot;#,##0.00;&quot;-&quot;">
                  <c:v>27069.85</c:v>
                </c:pt>
                <c:pt idx="4" formatCode="#,##0.00;&quot;△&quot;#,##0.00;&quot;-&quot;">
                  <c:v>19279.7</c:v>
                </c:pt>
              </c:numCache>
            </c:numRef>
          </c:val>
        </c:ser>
        <c:dLbls>
          <c:showLegendKey val="0"/>
          <c:showVal val="0"/>
          <c:showCatName val="0"/>
          <c:showSerName val="0"/>
          <c:showPercent val="0"/>
          <c:showBubbleSize val="0"/>
        </c:dLbls>
        <c:gapWidth val="150"/>
        <c:axId val="157824128"/>
        <c:axId val="1578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57824128"/>
        <c:axId val="157826048"/>
      </c:lineChart>
      <c:dateAx>
        <c:axId val="157824128"/>
        <c:scaling>
          <c:orientation val="minMax"/>
        </c:scaling>
        <c:delete val="1"/>
        <c:axPos val="b"/>
        <c:numFmt formatCode="ge" sourceLinked="1"/>
        <c:majorTickMark val="none"/>
        <c:minorTickMark val="none"/>
        <c:tickLblPos val="none"/>
        <c:crossAx val="157826048"/>
        <c:crosses val="autoZero"/>
        <c:auto val="1"/>
        <c:lblOffset val="100"/>
        <c:baseTimeUnit val="years"/>
      </c:dateAx>
      <c:valAx>
        <c:axId val="1578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D1" zoomScale="85" zoomScaleNormal="85" workbookViewId="0">
      <selection activeCell="D1" sqref="D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3" t="str">
        <f>データ!H6</f>
        <v>福島県　南相馬市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4" t="s">
        <v>1</v>
      </c>
      <c r="C7" s="85"/>
      <c r="D7" s="85"/>
      <c r="E7" s="85"/>
      <c r="F7" s="85"/>
      <c r="G7" s="85"/>
      <c r="H7" s="85"/>
      <c r="I7" s="86"/>
      <c r="J7" s="84" t="s">
        <v>2</v>
      </c>
      <c r="K7" s="85"/>
      <c r="L7" s="85"/>
      <c r="M7" s="85"/>
      <c r="N7" s="85"/>
      <c r="O7" s="85"/>
      <c r="P7" s="85"/>
      <c r="Q7" s="86"/>
      <c r="R7" s="84" t="s">
        <v>3</v>
      </c>
      <c r="S7" s="85"/>
      <c r="T7" s="85"/>
      <c r="U7" s="85"/>
      <c r="V7" s="85"/>
      <c r="W7" s="85"/>
      <c r="X7" s="85"/>
      <c r="Y7" s="86"/>
      <c r="Z7" s="84" t="s">
        <v>4</v>
      </c>
      <c r="AA7" s="85"/>
      <c r="AB7" s="85"/>
      <c r="AC7" s="85"/>
      <c r="AD7" s="85"/>
      <c r="AE7" s="85"/>
      <c r="AF7" s="85"/>
      <c r="AG7" s="86"/>
      <c r="AH7" s="3"/>
      <c r="AI7" s="84" t="s">
        <v>5</v>
      </c>
      <c r="AJ7" s="85"/>
      <c r="AK7" s="85"/>
      <c r="AL7" s="85"/>
      <c r="AM7" s="85"/>
      <c r="AN7" s="85"/>
      <c r="AO7" s="85"/>
      <c r="AP7" s="86"/>
      <c r="AQ7" s="73" t="s">
        <v>6</v>
      </c>
      <c r="AR7" s="73"/>
      <c r="AS7" s="73"/>
      <c r="AT7" s="73"/>
      <c r="AU7" s="73"/>
      <c r="AV7" s="73"/>
      <c r="AW7" s="73"/>
      <c r="AX7" s="73"/>
      <c r="AY7" s="73" t="s">
        <v>7</v>
      </c>
      <c r="AZ7" s="73"/>
      <c r="BA7" s="73"/>
      <c r="BB7" s="73"/>
      <c r="BC7" s="73"/>
      <c r="BD7" s="73"/>
      <c r="BE7" s="73"/>
      <c r="BF7" s="73"/>
      <c r="BG7" s="3"/>
      <c r="BH7" s="3"/>
      <c r="BI7" s="3"/>
      <c r="BJ7" s="3"/>
      <c r="BK7" s="3"/>
      <c r="BL7" s="4" t="s">
        <v>8</v>
      </c>
      <c r="BM7" s="5"/>
      <c r="BN7" s="5"/>
      <c r="BO7" s="5"/>
      <c r="BP7" s="5"/>
      <c r="BQ7" s="5"/>
      <c r="BR7" s="5"/>
      <c r="BS7" s="5"/>
      <c r="BT7" s="5"/>
      <c r="BU7" s="5"/>
      <c r="BV7" s="5"/>
      <c r="BW7" s="5"/>
      <c r="BX7" s="5"/>
      <c r="BY7" s="6"/>
    </row>
    <row r="8" spans="1:78" ht="18.75" customHeight="1">
      <c r="A8" s="2"/>
      <c r="B8" s="76" t="str">
        <f>データ!I6</f>
        <v>法非適用</v>
      </c>
      <c r="C8" s="77"/>
      <c r="D8" s="77"/>
      <c r="E8" s="77"/>
      <c r="F8" s="77"/>
      <c r="G8" s="77"/>
      <c r="H8" s="77"/>
      <c r="I8" s="78"/>
      <c r="J8" s="76" t="str">
        <f>データ!J6</f>
        <v>水道事業</v>
      </c>
      <c r="K8" s="77"/>
      <c r="L8" s="77"/>
      <c r="M8" s="77"/>
      <c r="N8" s="77"/>
      <c r="O8" s="77"/>
      <c r="P8" s="77"/>
      <c r="Q8" s="78"/>
      <c r="R8" s="76" t="str">
        <f>データ!K6</f>
        <v>簡易水道事業</v>
      </c>
      <c r="S8" s="77"/>
      <c r="T8" s="77"/>
      <c r="U8" s="77"/>
      <c r="V8" s="77"/>
      <c r="W8" s="77"/>
      <c r="X8" s="77"/>
      <c r="Y8" s="78"/>
      <c r="Z8" s="76" t="str">
        <f>データ!L6</f>
        <v>D4</v>
      </c>
      <c r="AA8" s="77"/>
      <c r="AB8" s="77"/>
      <c r="AC8" s="77"/>
      <c r="AD8" s="77"/>
      <c r="AE8" s="77"/>
      <c r="AF8" s="77"/>
      <c r="AG8" s="78"/>
      <c r="AH8" s="3"/>
      <c r="AI8" s="79">
        <f>データ!Q6</f>
        <v>63930</v>
      </c>
      <c r="AJ8" s="80"/>
      <c r="AK8" s="80"/>
      <c r="AL8" s="80"/>
      <c r="AM8" s="80"/>
      <c r="AN8" s="80"/>
      <c r="AO8" s="80"/>
      <c r="AP8" s="81"/>
      <c r="AQ8" s="56">
        <f>データ!R6</f>
        <v>398.58</v>
      </c>
      <c r="AR8" s="56"/>
      <c r="AS8" s="56"/>
      <c r="AT8" s="56"/>
      <c r="AU8" s="56"/>
      <c r="AV8" s="56"/>
      <c r="AW8" s="56"/>
      <c r="AX8" s="56"/>
      <c r="AY8" s="56">
        <f>データ!S6</f>
        <v>160.38999999999999</v>
      </c>
      <c r="AZ8" s="56"/>
      <c r="BA8" s="56"/>
      <c r="BB8" s="56"/>
      <c r="BC8" s="56"/>
      <c r="BD8" s="56"/>
      <c r="BE8" s="56"/>
      <c r="BF8" s="56"/>
      <c r="BG8" s="3"/>
      <c r="BH8" s="3"/>
      <c r="BI8" s="3"/>
      <c r="BJ8" s="3"/>
      <c r="BK8" s="3"/>
      <c r="BL8" s="71" t="s">
        <v>9</v>
      </c>
      <c r="BM8" s="72"/>
      <c r="BN8" s="7" t="s">
        <v>10</v>
      </c>
      <c r="BO8" s="8"/>
      <c r="BP8" s="8"/>
      <c r="BQ8" s="8"/>
      <c r="BR8" s="8"/>
      <c r="BS8" s="8"/>
      <c r="BT8" s="8"/>
      <c r="BU8" s="8"/>
      <c r="BV8" s="8"/>
      <c r="BW8" s="8"/>
      <c r="BX8" s="8"/>
      <c r="BY8" s="9"/>
    </row>
    <row r="9" spans="1:78" ht="18.75" customHeight="1">
      <c r="A9" s="2"/>
      <c r="B9" s="73" t="s">
        <v>11</v>
      </c>
      <c r="C9" s="73"/>
      <c r="D9" s="73"/>
      <c r="E9" s="73"/>
      <c r="F9" s="73"/>
      <c r="G9" s="73"/>
      <c r="H9" s="73"/>
      <c r="I9" s="73"/>
      <c r="J9" s="73" t="s">
        <v>12</v>
      </c>
      <c r="K9" s="73"/>
      <c r="L9" s="73"/>
      <c r="M9" s="73"/>
      <c r="N9" s="73"/>
      <c r="O9" s="73"/>
      <c r="P9" s="73"/>
      <c r="Q9" s="73"/>
      <c r="R9" s="73" t="s">
        <v>13</v>
      </c>
      <c r="S9" s="73"/>
      <c r="T9" s="73"/>
      <c r="U9" s="73"/>
      <c r="V9" s="73"/>
      <c r="W9" s="73"/>
      <c r="X9" s="73"/>
      <c r="Y9" s="73"/>
      <c r="Z9" s="73" t="s">
        <v>14</v>
      </c>
      <c r="AA9" s="73"/>
      <c r="AB9" s="73"/>
      <c r="AC9" s="73"/>
      <c r="AD9" s="73"/>
      <c r="AE9" s="73"/>
      <c r="AF9" s="73"/>
      <c r="AG9" s="73"/>
      <c r="AH9" s="3"/>
      <c r="AI9" s="73" t="s">
        <v>15</v>
      </c>
      <c r="AJ9" s="73"/>
      <c r="AK9" s="73"/>
      <c r="AL9" s="73"/>
      <c r="AM9" s="73"/>
      <c r="AN9" s="73"/>
      <c r="AO9" s="73"/>
      <c r="AP9" s="73"/>
      <c r="AQ9" s="73" t="s">
        <v>16</v>
      </c>
      <c r="AR9" s="73"/>
      <c r="AS9" s="73"/>
      <c r="AT9" s="73"/>
      <c r="AU9" s="73"/>
      <c r="AV9" s="73"/>
      <c r="AW9" s="73"/>
      <c r="AX9" s="73"/>
      <c r="AY9" s="73" t="s">
        <v>17</v>
      </c>
      <c r="AZ9" s="73"/>
      <c r="BA9" s="73"/>
      <c r="BB9" s="73"/>
      <c r="BC9" s="73"/>
      <c r="BD9" s="73"/>
      <c r="BE9" s="73"/>
      <c r="BF9" s="73"/>
      <c r="BG9" s="3"/>
      <c r="BH9" s="3"/>
      <c r="BI9" s="3"/>
      <c r="BJ9" s="3"/>
      <c r="BK9" s="3"/>
      <c r="BL9" s="74" t="s">
        <v>18</v>
      </c>
      <c r="BM9" s="75"/>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v>
      </c>
      <c r="S10" s="56"/>
      <c r="T10" s="56"/>
      <c r="U10" s="56"/>
      <c r="V10" s="56"/>
      <c r="W10" s="56"/>
      <c r="X10" s="56"/>
      <c r="Y10" s="56"/>
      <c r="Z10" s="64">
        <f>データ!P6</f>
        <v>2516</v>
      </c>
      <c r="AA10" s="64"/>
      <c r="AB10" s="64"/>
      <c r="AC10" s="64"/>
      <c r="AD10" s="64"/>
      <c r="AE10" s="64"/>
      <c r="AF10" s="64"/>
      <c r="AG10" s="64"/>
      <c r="AH10" s="2"/>
      <c r="AI10" s="64">
        <f>データ!T6</f>
        <v>0</v>
      </c>
      <c r="AJ10" s="64"/>
      <c r="AK10" s="64"/>
      <c r="AL10" s="64"/>
      <c r="AM10" s="64"/>
      <c r="AN10" s="64"/>
      <c r="AO10" s="64"/>
      <c r="AP10" s="64"/>
      <c r="AQ10" s="56">
        <f>データ!U6</f>
        <v>6.02</v>
      </c>
      <c r="AR10" s="56"/>
      <c r="AS10" s="56"/>
      <c r="AT10" s="56"/>
      <c r="AU10" s="56"/>
      <c r="AV10" s="56"/>
      <c r="AW10" s="56"/>
      <c r="AX10" s="56"/>
      <c r="AY10" s="56">
        <f>データ!V6</f>
        <v>0</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105</v>
      </c>
      <c r="BM16" s="66"/>
      <c r="BN16" s="66"/>
      <c r="BO16" s="66"/>
      <c r="BP16" s="66"/>
      <c r="BQ16" s="66"/>
      <c r="BR16" s="66"/>
      <c r="BS16" s="66"/>
      <c r="BT16" s="66"/>
      <c r="BU16" s="66"/>
      <c r="BV16" s="66"/>
      <c r="BW16" s="66"/>
      <c r="BX16" s="66"/>
      <c r="BY16" s="66"/>
      <c r="BZ16" s="6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65"/>
      <c r="BM34" s="66"/>
      <c r="BN34" s="66"/>
      <c r="BO34" s="66"/>
      <c r="BP34" s="66"/>
      <c r="BQ34" s="66"/>
      <c r="BR34" s="66"/>
      <c r="BS34" s="66"/>
      <c r="BT34" s="66"/>
      <c r="BU34" s="66"/>
      <c r="BV34" s="66"/>
      <c r="BW34" s="66"/>
      <c r="BX34" s="66"/>
      <c r="BY34" s="66"/>
      <c r="BZ34" s="67"/>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5"/>
      <c r="BM35" s="66"/>
      <c r="BN35" s="66"/>
      <c r="BO35" s="66"/>
      <c r="BP35" s="66"/>
      <c r="BQ35" s="66"/>
      <c r="BR35" s="66"/>
      <c r="BS35" s="66"/>
      <c r="BT35" s="66"/>
      <c r="BU35" s="66"/>
      <c r="BV35" s="66"/>
      <c r="BW35" s="66"/>
      <c r="BX35" s="66"/>
      <c r="BY35" s="66"/>
      <c r="BZ35" s="6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72125</v>
      </c>
      <c r="D6" s="31">
        <f t="shared" si="3"/>
        <v>47</v>
      </c>
      <c r="E6" s="31">
        <f t="shared" si="3"/>
        <v>1</v>
      </c>
      <c r="F6" s="31">
        <f t="shared" si="3"/>
        <v>0</v>
      </c>
      <c r="G6" s="31">
        <f t="shared" si="3"/>
        <v>0</v>
      </c>
      <c r="H6" s="31" t="str">
        <f t="shared" si="3"/>
        <v>福島県　南相馬市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v>
      </c>
      <c r="P6" s="32">
        <f t="shared" si="3"/>
        <v>2516</v>
      </c>
      <c r="Q6" s="32">
        <f t="shared" si="3"/>
        <v>63930</v>
      </c>
      <c r="R6" s="32">
        <f t="shared" si="3"/>
        <v>398.58</v>
      </c>
      <c r="S6" s="32">
        <f t="shared" si="3"/>
        <v>160.38999999999999</v>
      </c>
      <c r="T6" s="32">
        <f t="shared" si="3"/>
        <v>0</v>
      </c>
      <c r="U6" s="32">
        <f t="shared" si="3"/>
        <v>6.02</v>
      </c>
      <c r="V6" s="32">
        <f t="shared" si="3"/>
        <v>0</v>
      </c>
      <c r="W6" s="33">
        <f>IF(W7="",NA(),W7)</f>
        <v>50.82</v>
      </c>
      <c r="X6" s="33">
        <f t="shared" ref="X6:AF6" si="4">IF(X7="",NA(),X7)</f>
        <v>55.26</v>
      </c>
      <c r="Y6" s="33">
        <f t="shared" si="4"/>
        <v>50.72</v>
      </c>
      <c r="Z6" s="33">
        <f t="shared" si="4"/>
        <v>76.7</v>
      </c>
      <c r="AA6" s="33">
        <f t="shared" si="4"/>
        <v>77.17</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24953800</v>
      </c>
      <c r="BE6" s="33">
        <f t="shared" ref="BE6:BM6" si="7">IF(BE7="",NA(),BE7)</f>
        <v>516214.48</v>
      </c>
      <c r="BF6" s="33">
        <f t="shared" si="7"/>
        <v>489429.45</v>
      </c>
      <c r="BG6" s="33">
        <f t="shared" si="7"/>
        <v>84247.95</v>
      </c>
      <c r="BH6" s="33">
        <f t="shared" si="7"/>
        <v>58996.05</v>
      </c>
      <c r="BI6" s="33">
        <f t="shared" si="7"/>
        <v>1442.51</v>
      </c>
      <c r="BJ6" s="33">
        <f t="shared" si="7"/>
        <v>1496.15</v>
      </c>
      <c r="BK6" s="33">
        <f t="shared" si="7"/>
        <v>1462.56</v>
      </c>
      <c r="BL6" s="33">
        <f t="shared" si="7"/>
        <v>1486.62</v>
      </c>
      <c r="BM6" s="33">
        <f t="shared" si="7"/>
        <v>1510.14</v>
      </c>
      <c r="BN6" s="32" t="str">
        <f>IF(BN7="","",IF(BN7="-","【-】","【"&amp;SUBSTITUTE(TEXT(BN7,"#,##0.00"),"-","△")&amp;"】"))</f>
        <v>【1,242.90】</v>
      </c>
      <c r="BO6" s="33" t="str">
        <f>IF(BO7="",NA(),BO7)</f>
        <v>-</v>
      </c>
      <c r="BP6" s="33" t="str">
        <f t="shared" ref="BP6:BX6" si="8">IF(BP7="",NA(),BP7)</f>
        <v>-</v>
      </c>
      <c r="BQ6" s="33" t="str">
        <f t="shared" si="8"/>
        <v>-</v>
      </c>
      <c r="BR6" s="33">
        <f t="shared" si="8"/>
        <v>1.1100000000000001</v>
      </c>
      <c r="BS6" s="33">
        <f t="shared" si="8"/>
        <v>1.48</v>
      </c>
      <c r="BT6" s="33">
        <f t="shared" si="8"/>
        <v>33.299999999999997</v>
      </c>
      <c r="BU6" s="33">
        <f t="shared" si="8"/>
        <v>33.01</v>
      </c>
      <c r="BV6" s="33">
        <f t="shared" si="8"/>
        <v>32.39</v>
      </c>
      <c r="BW6" s="33">
        <f t="shared" si="8"/>
        <v>24.39</v>
      </c>
      <c r="BX6" s="33">
        <f t="shared" si="8"/>
        <v>22.67</v>
      </c>
      <c r="BY6" s="32" t="str">
        <f>IF(BY7="","",IF(BY7="-","【-】","【"&amp;SUBSTITUTE(TEXT(BY7,"#,##0.00"),"-","△")&amp;"】"))</f>
        <v>【33.35】</v>
      </c>
      <c r="BZ6" s="32">
        <f>IF(BZ7="",NA(),BZ7)</f>
        <v>0</v>
      </c>
      <c r="CA6" s="32">
        <f t="shared" ref="CA6:CI6" si="9">IF(CA7="",NA(),CA7)</f>
        <v>0</v>
      </c>
      <c r="CB6" s="32">
        <f t="shared" si="9"/>
        <v>0</v>
      </c>
      <c r="CC6" s="33">
        <f t="shared" si="9"/>
        <v>27069.85</v>
      </c>
      <c r="CD6" s="33">
        <f t="shared" si="9"/>
        <v>19279.7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2">
        <f>IF(CK7="",NA(),CK7)</f>
        <v>0</v>
      </c>
      <c r="CL6" s="33">
        <f t="shared" ref="CL6:CT6" si="10">IF(CL7="",NA(),CL7)</f>
        <v>22.64</v>
      </c>
      <c r="CM6" s="33">
        <f t="shared" si="10"/>
        <v>19.05</v>
      </c>
      <c r="CN6" s="33">
        <f t="shared" si="10"/>
        <v>17.5</v>
      </c>
      <c r="CO6" s="33">
        <f t="shared" si="10"/>
        <v>29.99</v>
      </c>
      <c r="CP6" s="33">
        <f t="shared" si="10"/>
        <v>50.66</v>
      </c>
      <c r="CQ6" s="33">
        <f t="shared" si="10"/>
        <v>51.11</v>
      </c>
      <c r="CR6" s="33">
        <f t="shared" si="10"/>
        <v>50.49</v>
      </c>
      <c r="CS6" s="33">
        <f t="shared" si="10"/>
        <v>48.36</v>
      </c>
      <c r="CT6" s="33">
        <f t="shared" si="10"/>
        <v>48.7</v>
      </c>
      <c r="CU6" s="32" t="str">
        <f>IF(CU7="","",IF(CU7="-","【-】","【"&amp;SUBSTITUTE(TEXT(CU7,"#,##0.00"),"-","△")&amp;"】"))</f>
        <v>【57.58】</v>
      </c>
      <c r="CV6" s="33" t="str">
        <f>IF(CV7="",NA(),CV7)</f>
        <v>-</v>
      </c>
      <c r="CW6" s="32">
        <f t="shared" ref="CW6:DE6" si="11">IF(CW7="",NA(),CW7)</f>
        <v>0</v>
      </c>
      <c r="CX6" s="33">
        <f t="shared" si="11"/>
        <v>0.05</v>
      </c>
      <c r="CY6" s="33">
        <f t="shared" si="11"/>
        <v>3.12</v>
      </c>
      <c r="CZ6" s="33">
        <f t="shared" si="11"/>
        <v>2.64</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72125</v>
      </c>
      <c r="D7" s="35">
        <v>47</v>
      </c>
      <c r="E7" s="35">
        <v>1</v>
      </c>
      <c r="F7" s="35">
        <v>0</v>
      </c>
      <c r="G7" s="35">
        <v>0</v>
      </c>
      <c r="H7" s="35" t="s">
        <v>93</v>
      </c>
      <c r="I7" s="35" t="s">
        <v>94</v>
      </c>
      <c r="J7" s="35" t="s">
        <v>95</v>
      </c>
      <c r="K7" s="35" t="s">
        <v>96</v>
      </c>
      <c r="L7" s="35" t="s">
        <v>97</v>
      </c>
      <c r="M7" s="36" t="s">
        <v>98</v>
      </c>
      <c r="N7" s="36" t="s">
        <v>99</v>
      </c>
      <c r="O7" s="36">
        <v>0</v>
      </c>
      <c r="P7" s="36">
        <v>2516</v>
      </c>
      <c r="Q7" s="36">
        <v>63930</v>
      </c>
      <c r="R7" s="36">
        <v>398.58</v>
      </c>
      <c r="S7" s="36">
        <v>160.38999999999999</v>
      </c>
      <c r="T7" s="36">
        <v>0</v>
      </c>
      <c r="U7" s="36">
        <v>6.02</v>
      </c>
      <c r="V7" s="36">
        <v>0</v>
      </c>
      <c r="W7" s="36">
        <v>50.82</v>
      </c>
      <c r="X7" s="36">
        <v>55.26</v>
      </c>
      <c r="Y7" s="36">
        <v>50.72</v>
      </c>
      <c r="Z7" s="36">
        <v>76.7</v>
      </c>
      <c r="AA7" s="36">
        <v>77.17</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24953800</v>
      </c>
      <c r="BE7" s="36">
        <v>516214.48</v>
      </c>
      <c r="BF7" s="36">
        <v>489429.45</v>
      </c>
      <c r="BG7" s="36">
        <v>84247.95</v>
      </c>
      <c r="BH7" s="36">
        <v>58996.05</v>
      </c>
      <c r="BI7" s="36">
        <v>1442.51</v>
      </c>
      <c r="BJ7" s="36">
        <v>1496.15</v>
      </c>
      <c r="BK7" s="36">
        <v>1462.56</v>
      </c>
      <c r="BL7" s="36">
        <v>1486.62</v>
      </c>
      <c r="BM7" s="36">
        <v>1510.14</v>
      </c>
      <c r="BN7" s="36">
        <v>1242.9000000000001</v>
      </c>
      <c r="BO7" s="36" t="s">
        <v>98</v>
      </c>
      <c r="BP7" s="36" t="s">
        <v>98</v>
      </c>
      <c r="BQ7" s="36" t="s">
        <v>98</v>
      </c>
      <c r="BR7" s="36">
        <v>1.1100000000000001</v>
      </c>
      <c r="BS7" s="36">
        <v>1.48</v>
      </c>
      <c r="BT7" s="36">
        <v>33.299999999999997</v>
      </c>
      <c r="BU7" s="36">
        <v>33.01</v>
      </c>
      <c r="BV7" s="36">
        <v>32.39</v>
      </c>
      <c r="BW7" s="36">
        <v>24.39</v>
      </c>
      <c r="BX7" s="36">
        <v>22.67</v>
      </c>
      <c r="BY7" s="36">
        <v>33.35</v>
      </c>
      <c r="BZ7" s="36">
        <v>0</v>
      </c>
      <c r="CA7" s="36">
        <v>0</v>
      </c>
      <c r="CB7" s="36">
        <v>0</v>
      </c>
      <c r="CC7" s="36">
        <v>27069.85</v>
      </c>
      <c r="CD7" s="36">
        <v>19279.7</v>
      </c>
      <c r="CE7" s="36">
        <v>526.57000000000005</v>
      </c>
      <c r="CF7" s="36">
        <v>523.08000000000004</v>
      </c>
      <c r="CG7" s="36">
        <v>530.83000000000004</v>
      </c>
      <c r="CH7" s="36">
        <v>734.18</v>
      </c>
      <c r="CI7" s="36">
        <v>789.62</v>
      </c>
      <c r="CJ7" s="36">
        <v>524.69000000000005</v>
      </c>
      <c r="CK7" s="36">
        <v>0</v>
      </c>
      <c r="CL7" s="36">
        <v>22.64</v>
      </c>
      <c r="CM7" s="36">
        <v>19.05</v>
      </c>
      <c r="CN7" s="36">
        <v>17.5</v>
      </c>
      <c r="CO7" s="36">
        <v>29.99</v>
      </c>
      <c r="CP7" s="36">
        <v>50.66</v>
      </c>
      <c r="CQ7" s="36">
        <v>51.11</v>
      </c>
      <c r="CR7" s="36">
        <v>50.49</v>
      </c>
      <c r="CS7" s="36">
        <v>48.36</v>
      </c>
      <c r="CT7" s="36">
        <v>48.7</v>
      </c>
      <c r="CU7" s="36">
        <v>57.58</v>
      </c>
      <c r="CV7" s="36" t="s">
        <v>98</v>
      </c>
      <c r="CW7" s="36">
        <v>0</v>
      </c>
      <c r="CX7" s="36">
        <v>0.05</v>
      </c>
      <c r="CY7" s="36">
        <v>3.12</v>
      </c>
      <c r="CZ7" s="36">
        <v>2.64</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浦島貴史</cp:lastModifiedBy>
  <cp:lastPrinted>2017-02-09T01:33:16Z</cp:lastPrinted>
  <dcterms:created xsi:type="dcterms:W3CDTF">2016-12-02T02:16:19Z</dcterms:created>
  <dcterms:modified xsi:type="dcterms:W3CDTF">2017-02-09T01:34:30Z</dcterms:modified>
  <cp:category/>
</cp:coreProperties>
</file>