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enji\Desktop\"/>
    </mc:Choice>
  </mc:AlternateContent>
  <workbookProtection workbookPassword="8649" lockStructure="1"/>
  <bookViews>
    <workbookView xWindow="0" yWindow="0" windowWidth="19200" windowHeight="11310"/>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R6" i="5"/>
  <c r="AQ8" i="4" s="1"/>
  <c r="Q6" i="5"/>
  <c r="P6" i="5"/>
  <c r="O6" i="5"/>
  <c r="N6" i="5"/>
  <c r="M6" i="5"/>
  <c r="L6" i="5"/>
  <c r="Z8" i="4" s="1"/>
  <c r="K6" i="5"/>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Y8" i="4"/>
  <c r="AI8" i="4"/>
  <c r="R8" i="4"/>
  <c r="B8"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<sst xmlns="http://schemas.openxmlformats.org/spreadsheetml/2006/main" count="220" uniqueCount="107">
  <si>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</si>
  <si>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</si>
  <si>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</si>
  <si>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</si>
  <si>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</si>
  <si>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</si>
  <si>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</si>
  <si>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</si>
  <si>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</si>
  <si>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</si>
  <si>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</si>
  <si>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</si>
  <si>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</si>
  <si>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</si>
  <si>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</si>
  <si>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</si>
  <si>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</si>
  <si>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</si>
  <si>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</si>
  <si>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</si>
  <si>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</si>
  <si>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</si>
  <si>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</si>
  <si>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</si>
  <si>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</si>
  <si>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</si>
  <si>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</si>
  <si>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</si>
  <si>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</si>
  <si>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</si>
  <si>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</si>
  <si>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</si>
  <si>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</si>
  <si>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</si>
  <si>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</si>
  <si>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</si>
  <si>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</si>
  <si>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</si>
  <si>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</si>
  <si>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</si>
  <si>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</si>
  <si>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</si>
  <si>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</si>
  <si>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</si>
  <si>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</si>
  <si>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</si>
  <si>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</si>
  <si>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</si>
  <si>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</si>
  <si>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</si>
  <si>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</si>
  <si>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</si>
  <si>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</si>
  <si>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</si>
  <si>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</si>
  <si>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</si>
  <si>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</si>
  <si>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</si>
  <si>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</si>
  <si>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</si>
  <si>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</si>
  <si>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</si>
  <si>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</si>
  <si>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</si>
  <si>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</si>
  <si>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</si>
  <si>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</si>
  <si>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</si>
  <si>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</si>
  <si>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</si>
  <si>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</si>
  <si>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</si>
  <si>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</si>
  <si>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</si>
  <si>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</si>
  <si>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</si>
  <si>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</si>
  <si>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</si>
  <si>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</si>
  <si>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</si>
  <si>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</si>
  <si>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</si>
  <si>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</si>
  <si>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</si>
  <si>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</si>
  <si>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</si>
  <si>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</si>
  <si>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</si>
  <si>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</si>
  <si>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</si>
  <si>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</si>
  <si>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</si>
  <si>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</si>
  <si>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相馬地方広域水道企業団</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</si>
  <si>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</si>
  <si>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</si>
  <si>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</si>
  <si>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</si>
  <si>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</si>
  <si>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</si>
  <si>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</si>
  <si>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</si>
  <si>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</si>
  <si>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</si>
  <si>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有形固定資産減価償却率は、全国平均値や類似団体平均値と比較して高い数値となっている。これらは法定耐用年数に近い資産が多いことを示しており将来の施設改築・更新の必要性を推測している。今後は、適切な更新等により施設の延命を図りながら改築･更新の検討が重要である。Ｈ27年度の管路経年化率及び管路更新率については、災害復旧工事を優先しているため当該値はありませんでした。しかしながら、経年化した管路を一度に更新することは難しいため、老朽度・重要度を考慮し耐震化と併せて計画的に進める必要性がある。</t>
    <rPh sb="0" eb="2">
      <t>ユウケイ</t>
    </rPh>
    <rPh sb="2" eb="4">
      <t>コテイ</t>
    </rPh>
    <rPh sb="4" eb="6">
      <t>シサン</t>
    </rPh>
    <rPh sb="6" eb="8">
      <t>ゲンカ</t>
    </rPh>
    <rPh sb="8" eb="10">
      <t>ショウキャク</t>
    </rPh>
    <rPh sb="10" eb="11">
      <t>リツ</t>
    </rPh>
    <rPh sb="13" eb="15">
      <t>ゼンコク</t>
    </rPh>
    <rPh sb="15" eb="17">
      <t>ヘイキン</t>
    </rPh>
    <rPh sb="17" eb="18">
      <t>アタイ</t>
    </rPh>
    <rPh sb="19" eb="21">
      <t>ルイジ</t>
    </rPh>
    <rPh sb="21" eb="23">
      <t>ダンタイ</t>
    </rPh>
    <rPh sb="23" eb="26">
      <t>ヘイキンチ</t>
    </rPh>
    <rPh sb="27" eb="29">
      <t>ヒカク</t>
    </rPh>
    <rPh sb="31" eb="32">
      <t>タカ</t>
    </rPh>
    <rPh sb="33" eb="35">
      <t>スウチ</t>
    </rPh>
    <rPh sb="46" eb="48">
      <t>ホウテイ</t>
    </rPh>
    <rPh sb="48" eb="50">
      <t>タイヨウ</t>
    </rPh>
    <rPh sb="50" eb="52">
      <t>ネンスウ</t>
    </rPh>
    <rPh sb="53" eb="54">
      <t>チカ</t>
    </rPh>
    <rPh sb="55" eb="57">
      <t>シサン</t>
    </rPh>
    <rPh sb="58" eb="59">
      <t>オオ</t>
    </rPh>
    <rPh sb="63" eb="64">
      <t>シメ</t>
    </rPh>
    <rPh sb="68" eb="70">
      <t>ショウライ</t>
    </rPh>
    <rPh sb="71" eb="73">
      <t>シセツ</t>
    </rPh>
    <rPh sb="73" eb="75">
      <t>カイチク</t>
    </rPh>
    <rPh sb="76" eb="78">
      <t>コウシン</t>
    </rPh>
    <rPh sb="79" eb="81">
      <t>ヒツヨウ</t>
    </rPh>
    <rPh sb="81" eb="82">
      <t>セイ</t>
    </rPh>
    <rPh sb="83" eb="85">
      <t>スイソク</t>
    </rPh>
    <rPh sb="90" eb="92">
      <t>コンゴ</t>
    </rPh>
    <rPh sb="94" eb="96">
      <t>テキセツ</t>
    </rPh>
    <rPh sb="97" eb="99">
      <t>コウシン</t>
    </rPh>
    <rPh sb="99" eb="100">
      <t>トウ</t>
    </rPh>
    <rPh sb="103" eb="105">
      <t>シセツ</t>
    </rPh>
    <rPh sb="106" eb="108">
      <t>エンメイ</t>
    </rPh>
    <rPh sb="109" eb="110">
      <t>ハカ</t>
    </rPh>
    <rPh sb="114" eb="116">
      <t>カイチク</t>
    </rPh>
    <rPh sb="117" eb="119">
      <t>コウシン</t>
    </rPh>
    <rPh sb="120" eb="122">
      <t>ケントウ</t>
    </rPh>
    <rPh sb="123" eb="125">
      <t>ジュウヨウ</t>
    </rPh>
    <rPh sb="132" eb="134">
      <t>ネンド</t>
    </rPh>
    <rPh sb="135" eb="137">
      <t>カンロ</t>
    </rPh>
    <rPh sb="137" eb="139">
      <t>ケイネン</t>
    </rPh>
    <rPh sb="139" eb="140">
      <t>カ</t>
    </rPh>
    <rPh sb="140" eb="141">
      <t>リツ</t>
    </rPh>
    <rPh sb="141" eb="142">
      <t>オヨ</t>
    </rPh>
    <rPh sb="143" eb="145">
      <t>カンロ</t>
    </rPh>
    <rPh sb="145" eb="147">
      <t>コウシン</t>
    </rPh>
    <rPh sb="147" eb="148">
      <t>リツ</t>
    </rPh>
    <rPh sb="154" eb="156">
      <t>サイガイ</t>
    </rPh>
    <rPh sb="156" eb="158">
      <t>フッキュウ</t>
    </rPh>
    <rPh sb="158" eb="160">
      <t>コウジ</t>
    </rPh>
    <rPh sb="161" eb="163">
      <t>ユウセン</t>
    </rPh>
    <rPh sb="169" eb="171">
      <t>トウガイ</t>
    </rPh>
    <rPh sb="171" eb="172">
      <t>アタイ</t>
    </rPh>
    <rPh sb="189" eb="192">
      <t>ケイネンカ</t>
    </rPh>
    <rPh sb="194" eb="196">
      <t>カンロ</t>
    </rPh>
    <rPh sb="197" eb="199">
      <t>イチド</t>
    </rPh>
    <rPh sb="200" eb="202">
      <t>コウシン</t>
    </rPh>
    <rPh sb="207" eb="208">
      <t>ムズカ</t>
    </rPh>
    <rPh sb="213" eb="215">
      <t>ロウキュウ</t>
    </rPh>
    <rPh sb="215" eb="216">
      <t>ド</t>
    </rPh>
    <rPh sb="217" eb="220">
      <t>ジュウヨウド</t>
    </rPh>
    <rPh sb="221" eb="223">
      <t>コウリョ</t>
    </rPh>
    <rPh sb="224" eb="226">
      <t>タイシン</t>
    </rPh>
    <rPh sb="226" eb="227">
      <t>カ</t>
    </rPh>
    <rPh sb="228" eb="229">
      <t>アワ</t>
    </rPh>
    <rPh sb="231" eb="234">
      <t>ケイカクテキ</t>
    </rPh>
    <rPh sb="235" eb="236">
      <t>スス</t>
    </rPh>
    <rPh sb="238" eb="240">
      <t>ヒツヨウ</t>
    </rPh>
    <rPh sb="240" eb="241">
      <t>セイ</t>
    </rPh>
    <phoneticPr fontId="4"/>
  </si>
  <si>
    <t>水道事業の将来を見通すと、給水人口の減少が見込まれることから、今後は、給水収益の大幅な増加は見込めない一方、施設の更新や災害対応などを強化しなければならない、厳しい経営環境にあることを踏まえながら、更なる経費削減に努め、安定供給のみならず、災害対策等にも応えていく必要があることを十分に認識し、施設の適切な更新を行っていく必要がある。また、長期水道事業計画等を参考に、一層の経営効率化を図りながら、新たな発想のもと、事業収入の実情に即した料金体系の適正化に向けた取り組みも検討していく必要がある。</t>
    <rPh sb="0" eb="2">
      <t>スイドウ</t>
    </rPh>
    <rPh sb="2" eb="4">
      <t>ジギョウ</t>
    </rPh>
    <rPh sb="5" eb="7">
      <t>ショウライ</t>
    </rPh>
    <rPh sb="8" eb="10">
      <t>ミトオ</t>
    </rPh>
    <rPh sb="13" eb="15">
      <t>キュウスイ</t>
    </rPh>
    <rPh sb="15" eb="17">
      <t>ジンコウ</t>
    </rPh>
    <rPh sb="18" eb="20">
      <t>ゲンショウ</t>
    </rPh>
    <rPh sb="21" eb="23">
      <t>ミコ</t>
    </rPh>
    <rPh sb="31" eb="33">
      <t>コンゴ</t>
    </rPh>
    <rPh sb="35" eb="37">
      <t>キュウスイ</t>
    </rPh>
    <rPh sb="37" eb="39">
      <t>シュウエキ</t>
    </rPh>
    <rPh sb="40" eb="42">
      <t>オオハバ</t>
    </rPh>
    <rPh sb="43" eb="45">
      <t>ゾウカ</t>
    </rPh>
    <rPh sb="46" eb="48">
      <t>ミコ</t>
    </rPh>
    <rPh sb="51" eb="53">
      <t>イッポウ</t>
    </rPh>
    <rPh sb="54" eb="56">
      <t>シセツ</t>
    </rPh>
    <rPh sb="57" eb="59">
      <t>コウシン</t>
    </rPh>
    <rPh sb="60" eb="62">
      <t>サイガイ</t>
    </rPh>
    <rPh sb="62" eb="64">
      <t>タイオウ</t>
    </rPh>
    <rPh sb="67" eb="69">
      <t>キョウカ</t>
    </rPh>
    <rPh sb="79" eb="80">
      <t>キビ</t>
    </rPh>
    <rPh sb="82" eb="84">
      <t>ケイエイ</t>
    </rPh>
    <rPh sb="84" eb="86">
      <t>カンキョウ</t>
    </rPh>
    <rPh sb="92" eb="93">
      <t>フ</t>
    </rPh>
    <rPh sb="99" eb="100">
      <t>サラ</t>
    </rPh>
    <rPh sb="102" eb="104">
      <t>ケイヒ</t>
    </rPh>
    <rPh sb="104" eb="106">
      <t>サクゲン</t>
    </rPh>
    <rPh sb="107" eb="108">
      <t>ツト</t>
    </rPh>
    <rPh sb="110" eb="112">
      <t>アンテイ</t>
    </rPh>
    <rPh sb="112" eb="114">
      <t>キョウキュウ</t>
    </rPh>
    <rPh sb="120" eb="122">
      <t>サイガイ</t>
    </rPh>
    <rPh sb="122" eb="124">
      <t>タイサク</t>
    </rPh>
    <rPh sb="124" eb="125">
      <t>トウ</t>
    </rPh>
    <rPh sb="127" eb="128">
      <t>コタ</t>
    </rPh>
    <rPh sb="132" eb="134">
      <t>ヒツヨウ</t>
    </rPh>
    <rPh sb="140" eb="142">
      <t>ジュウブン</t>
    </rPh>
    <rPh sb="143" eb="145">
      <t>ニンシキ</t>
    </rPh>
    <rPh sb="147" eb="149">
      <t>シセツ</t>
    </rPh>
    <rPh sb="150" eb="152">
      <t>テキセツ</t>
    </rPh>
    <rPh sb="153" eb="155">
      <t>コウシン</t>
    </rPh>
    <rPh sb="156" eb="157">
      <t>オコナ</t>
    </rPh>
    <rPh sb="161" eb="163">
      <t>ヒツヨウ</t>
    </rPh>
    <rPh sb="170" eb="172">
      <t>チョウキ</t>
    </rPh>
    <rPh sb="172" eb="174">
      <t>スイドウ</t>
    </rPh>
    <rPh sb="174" eb="176">
      <t>ジギョウ</t>
    </rPh>
    <rPh sb="176" eb="178">
      <t>ケイカク</t>
    </rPh>
    <rPh sb="178" eb="179">
      <t>トウ</t>
    </rPh>
    <rPh sb="180" eb="182">
      <t>サンコウ</t>
    </rPh>
    <rPh sb="184" eb="186">
      <t>イッソウ</t>
    </rPh>
    <rPh sb="187" eb="189">
      <t>ケイエイ</t>
    </rPh>
    <rPh sb="189" eb="191">
      <t>コウリツ</t>
    </rPh>
    <rPh sb="191" eb="192">
      <t>カ</t>
    </rPh>
    <rPh sb="193" eb="194">
      <t>ハカ</t>
    </rPh>
    <rPh sb="199" eb="200">
      <t>アラ</t>
    </rPh>
    <rPh sb="202" eb="204">
      <t>ハッソウ</t>
    </rPh>
    <rPh sb="208" eb="210">
      <t>ジギョウ</t>
    </rPh>
    <rPh sb="210" eb="212">
      <t>シュウニュウ</t>
    </rPh>
    <rPh sb="213" eb="215">
      <t>ジツジョウ</t>
    </rPh>
    <rPh sb="216" eb="217">
      <t>ソク</t>
    </rPh>
    <rPh sb="219" eb="221">
      <t>リョウキン</t>
    </rPh>
    <rPh sb="221" eb="223">
      <t>タイケイ</t>
    </rPh>
    <rPh sb="224" eb="227">
      <t>テキセイカ</t>
    </rPh>
    <rPh sb="228" eb="229">
      <t>ム</t>
    </rPh>
    <rPh sb="231" eb="232">
      <t>ト</t>
    </rPh>
    <rPh sb="233" eb="234">
      <t>ク</t>
    </rPh>
    <rPh sb="236" eb="238">
      <t>ケントウ</t>
    </rPh>
    <rPh sb="242" eb="244">
      <t>ヒツヨウ</t>
    </rPh>
    <phoneticPr fontId="4"/>
  </si>
  <si>
    <t>経営損益の指標を示す、経営収支比率が100％を超え、水道料金を主とする収益で費用を賄うことができており、過去5年間は黒字を確保して健全経営を維持できている。現在、累積欠損金は発生していないが、今後の給水人口の減少や節水傾向などにより料金収入の減少が見込まれることから、一層の経営の効率化が必要と考える。また、企業債残高対給水収益は減少傾向にあり、今後も将来への負担を抑制し、企業債残高の削減に努めていく。料金回収率は100％を超えており、全国平均値や類似団体平均値と比較しても高い利益水準にあり経営の健全性を確保できる料金水準にあると考える。経営の効率性については、将来の人口減少や節水意識の高まりなどによる、水需要の減少に伴い、施設利用率の低下傾向が続くものと考える。今後は一定の予備値を確保しながら、施設規模の適正化や再構築が必要となってくる。また、有収率については、毎年数値が高くなっているが、全国平均値や類似団体平均値と比較してやや少ない数値となっている。今後は一層の効率的な事業運営に努めていかなければならない。</t>
    <rPh sb="0" eb="2">
      <t>ケイエイ</t>
    </rPh>
    <rPh sb="2" eb="4">
      <t>ソンエキ</t>
    </rPh>
    <rPh sb="5" eb="7">
      <t>シヒョウ</t>
    </rPh>
    <rPh sb="8" eb="9">
      <t>シメ</t>
    </rPh>
    <rPh sb="11" eb="13">
      <t>ケイエイ</t>
    </rPh>
    <rPh sb="13" eb="15">
      <t>シュウシ</t>
    </rPh>
    <rPh sb="15" eb="17">
      <t>ヒリツ</t>
    </rPh>
    <rPh sb="23" eb="24">
      <t>コ</t>
    </rPh>
    <rPh sb="26" eb="28">
      <t>スイドウ</t>
    </rPh>
    <rPh sb="28" eb="30">
      <t>リョウキン</t>
    </rPh>
    <rPh sb="31" eb="32">
      <t>シュ</t>
    </rPh>
    <rPh sb="35" eb="37">
      <t>シュウエキ</t>
    </rPh>
    <rPh sb="38" eb="40">
      <t>ヒヨウ</t>
    </rPh>
    <rPh sb="41" eb="42">
      <t>マカナ</t>
    </rPh>
    <rPh sb="52" eb="54">
      <t>カコ</t>
    </rPh>
    <rPh sb="55" eb="57">
      <t>ネンカン</t>
    </rPh>
    <rPh sb="58" eb="60">
      <t>クロジ</t>
    </rPh>
    <rPh sb="61" eb="63">
      <t>カクホ</t>
    </rPh>
    <rPh sb="65" eb="67">
      <t>ケンゼン</t>
    </rPh>
    <rPh sb="67" eb="69">
      <t>ケイエイ</t>
    </rPh>
    <rPh sb="70" eb="72">
      <t>イジ</t>
    </rPh>
    <rPh sb="78" eb="80">
      <t>ゲンザイ</t>
    </rPh>
    <rPh sb="81" eb="83">
      <t>ルイセキ</t>
    </rPh>
    <rPh sb="83" eb="86">
      <t>ケッソンキン</t>
    </rPh>
    <rPh sb="87" eb="89">
      <t>ハッセイ</t>
    </rPh>
    <rPh sb="96" eb="98">
      <t>コンゴ</t>
    </rPh>
    <rPh sb="99" eb="101">
      <t>キュウスイ</t>
    </rPh>
    <rPh sb="101" eb="103">
      <t>ジンコウ</t>
    </rPh>
    <rPh sb="104" eb="106">
      <t>ゲンショウ</t>
    </rPh>
    <rPh sb="107" eb="109">
      <t>セッスイ</t>
    </rPh>
    <rPh sb="109" eb="111">
      <t>ケイコウ</t>
    </rPh>
    <rPh sb="116" eb="118">
      <t>リョウキン</t>
    </rPh>
    <rPh sb="118" eb="120">
      <t>シュウニュウ</t>
    </rPh>
    <rPh sb="121" eb="123">
      <t>ゲンショウ</t>
    </rPh>
    <rPh sb="124" eb="126">
      <t>ミコ</t>
    </rPh>
    <rPh sb="134" eb="136">
      <t>イッソウ</t>
    </rPh>
    <rPh sb="137" eb="139">
      <t>ケイエイ</t>
    </rPh>
    <rPh sb="140" eb="143">
      <t>コウリツカ</t>
    </rPh>
    <rPh sb="144" eb="146">
      <t>ヒツヨウ</t>
    </rPh>
    <rPh sb="147" eb="148">
      <t>カンガ</t>
    </rPh>
    <rPh sb="154" eb="156">
      <t>キギョウ</t>
    </rPh>
    <rPh sb="225" eb="227">
      <t>ルイジ</t>
    </rPh>
    <rPh sb="227" eb="229">
      <t>ダンタイ</t>
    </rPh>
    <rPh sb="229" eb="232">
      <t>ヘイキンチ</t>
    </rPh>
    <rPh sb="233" eb="235">
      <t>ヒカク</t>
    </rPh>
    <rPh sb="238" eb="239">
      <t>タカ</t>
    </rPh>
    <rPh sb="240" eb="242">
      <t>リエキ</t>
    </rPh>
    <rPh sb="242" eb="244">
      <t>スイジュン</t>
    </rPh>
    <rPh sb="247" eb="249">
      <t>ケイエイ</t>
    </rPh>
    <rPh sb="326" eb="327">
      <t>ツヅ</t>
    </rPh>
    <rPh sb="331" eb="332">
      <t>カンガ</t>
    </rPh>
    <rPh sb="335" eb="337">
      <t>コンゴ</t>
    </rPh>
    <rPh sb="338" eb="340">
      <t>イッテイ</t>
    </rPh>
    <rPh sb="341" eb="343">
      <t>ヨビ</t>
    </rPh>
    <rPh sb="343" eb="344">
      <t>アタイ</t>
    </rPh>
    <rPh sb="345" eb="347">
      <t>カクホ</t>
    </rPh>
    <rPh sb="352" eb="354">
      <t>シセツ</t>
    </rPh>
    <rPh sb="354" eb="356">
      <t>キボ</t>
    </rPh>
    <rPh sb="357" eb="359">
      <t>テキセイ</t>
    </rPh>
    <rPh sb="359" eb="360">
      <t>カ</t>
    </rPh>
    <rPh sb="361" eb="362">
      <t>サイ</t>
    </rPh>
    <rPh sb="362" eb="364">
      <t>コウチク</t>
    </rPh>
    <rPh sb="365" eb="367">
      <t>ヒツヨウ</t>
    </rPh>
    <rPh sb="386" eb="388">
      <t>マイトシ</t>
    </rPh>
    <rPh sb="388" eb="390">
      <t>スウチ</t>
    </rPh>
    <rPh sb="391" eb="392">
      <t>タカ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</si>
</sst>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0.4</c:v>
                </c:pt>
                <c:pt idx="1">
                  <c:v>0.33</c:v>
                </c:pt>
                <c:pt idx="2">
                  <c:v>0.9</c:v>
                </c:pt>
                <c:pt idx="3">
                  <c:v>0.36</c:v>
                </c:pt>
                <c:pt idx="4" formatCode="#,##0.00;&quot;△&quot;#,##0.00">
                  <c:v>0</c:v>
                </c:pt>
              </c:numCache>
            </c:numRef>
          </c:val>
        </c:ser>
        <c:dLbls>
          <c:showLegendKey val="0"/>
          <c:showVal val="0"/>
          <c:showCatName val="0"/>
          <c:showSerName val="0"/>
          <c:showPercent val="0"/>
          <c:showBubbleSize val="0"/>
        </c:dLbls>
        <c:gapWidth val="150"/>
        <c:axId val="149464456"/>
        <c:axId val="27012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ser>
        <c:dLbls>
          <c:showLegendKey val="0"/>
          <c:showVal val="0"/>
          <c:showCatName val="0"/>
          <c:showSerName val="0"/>
          <c:showPercent val="0"/>
          <c:showBubbleSize val="0"/>
        </c:dLbls>
        <c:marker val="1"/>
        <c:smooth val="0"/>
        <c:axId val="149464456"/>
        <c:axId val="270122336"/>
      </c:lineChart>
      <c:dateAx>
        <c:axId val="149464456"/>
        <c:scaling>
          <c:orientation val="minMax"/>
        </c:scaling>
        <c:delete val="1"/>
        <c:axPos val="b"/>
        <c:numFmt formatCode="ge" sourceLinked="1"/>
        <c:majorTickMark val="none"/>
        <c:minorTickMark val="none"/>
        <c:tickLblPos val="none"/>
        <c:crossAx val="270122336"/>
        <c:crosses val="autoZero"/>
        <c:auto val="1"/>
        <c:lblOffset val="100"/>
        <c:baseTimeUnit val="years"/>
      </c:dateAx>
      <c:valAx>
        <c:axId val="27012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464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58.22</c:v>
                </c:pt>
                <c:pt idx="1">
                  <c:v>58.13</c:v>
                </c:pt>
                <c:pt idx="2">
                  <c:v>57.6</c:v>
                </c:pt>
                <c:pt idx="3">
                  <c:v>58.08</c:v>
                </c:pt>
                <c:pt idx="4">
                  <c:v>58.12</c:v>
                </c:pt>
              </c:numCache>
            </c:numRef>
          </c:val>
        </c:ser>
        <c:dLbls>
          <c:showLegendKey val="0"/>
          <c:showVal val="0"/>
          <c:showCatName val="0"/>
          <c:showSerName val="0"/>
          <c:showPercent val="0"/>
          <c:showBubbleSize val="0"/>
        </c:dLbls>
        <c:gapWidth val="150"/>
        <c:axId val="271113704"/>
        <c:axId val="27111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ser>
        <c:dLbls>
          <c:showLegendKey val="0"/>
          <c:showVal val="0"/>
          <c:showCatName val="0"/>
          <c:showSerName val="0"/>
          <c:showPercent val="0"/>
          <c:showBubbleSize val="0"/>
        </c:dLbls>
        <c:marker val="1"/>
        <c:smooth val="0"/>
        <c:axId val="271113704"/>
        <c:axId val="271114096"/>
      </c:lineChart>
      <c:dateAx>
        <c:axId val="271113704"/>
        <c:scaling>
          <c:orientation val="minMax"/>
        </c:scaling>
        <c:delete val="1"/>
        <c:axPos val="b"/>
        <c:numFmt formatCode="ge" sourceLinked="1"/>
        <c:majorTickMark val="none"/>
        <c:minorTickMark val="none"/>
        <c:tickLblPos val="none"/>
        <c:crossAx val="271114096"/>
        <c:crosses val="autoZero"/>
        <c:auto val="1"/>
        <c:lblOffset val="100"/>
        <c:baseTimeUnit val="years"/>
      </c:dateAx>
      <c:valAx>
        <c:axId val="27111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113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73.42</c:v>
                </c:pt>
                <c:pt idx="1">
                  <c:v>81.89</c:v>
                </c:pt>
                <c:pt idx="2">
                  <c:v>83.62</c:v>
                </c:pt>
                <c:pt idx="3">
                  <c:v>84.23</c:v>
                </c:pt>
                <c:pt idx="4">
                  <c:v>85.98</c:v>
                </c:pt>
              </c:numCache>
            </c:numRef>
          </c:val>
        </c:ser>
        <c:dLbls>
          <c:showLegendKey val="0"/>
          <c:showVal val="0"/>
          <c:showCatName val="0"/>
          <c:showSerName val="0"/>
          <c:showPercent val="0"/>
          <c:showBubbleSize val="0"/>
        </c:dLbls>
        <c:gapWidth val="150"/>
        <c:axId val="271115272"/>
        <c:axId val="27111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ser>
        <c:dLbls>
          <c:showLegendKey val="0"/>
          <c:showVal val="0"/>
          <c:showCatName val="0"/>
          <c:showSerName val="0"/>
          <c:showPercent val="0"/>
          <c:showBubbleSize val="0"/>
        </c:dLbls>
        <c:marker val="1"/>
        <c:smooth val="0"/>
        <c:axId val="271115272"/>
        <c:axId val="271115664"/>
      </c:lineChart>
      <c:dateAx>
        <c:axId val="271115272"/>
        <c:scaling>
          <c:orientation val="minMax"/>
        </c:scaling>
        <c:delete val="1"/>
        <c:axPos val="b"/>
        <c:numFmt formatCode="ge" sourceLinked="1"/>
        <c:majorTickMark val="none"/>
        <c:minorTickMark val="none"/>
        <c:tickLblPos val="none"/>
        <c:crossAx val="271115664"/>
        <c:crosses val="autoZero"/>
        <c:auto val="1"/>
        <c:lblOffset val="100"/>
        <c:baseTimeUnit val="years"/>
      </c:dateAx>
      <c:valAx>
        <c:axId val="27111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115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105.27</c:v>
                </c:pt>
                <c:pt idx="1">
                  <c:v>117.52</c:v>
                </c:pt>
                <c:pt idx="2">
                  <c:v>118.6</c:v>
                </c:pt>
                <c:pt idx="3">
                  <c:v>131.03</c:v>
                </c:pt>
                <c:pt idx="4">
                  <c:v>135.13999999999999</c:v>
                </c:pt>
              </c:numCache>
            </c:numRef>
          </c:val>
        </c:ser>
        <c:dLbls>
          <c:showLegendKey val="0"/>
          <c:showVal val="0"/>
          <c:showCatName val="0"/>
          <c:showSerName val="0"/>
          <c:showPercent val="0"/>
          <c:showBubbleSize val="0"/>
        </c:dLbls>
        <c:gapWidth val="150"/>
        <c:axId val="270851400"/>
        <c:axId val="27064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ser>
        <c:dLbls>
          <c:showLegendKey val="0"/>
          <c:showVal val="0"/>
          <c:showCatName val="0"/>
          <c:showSerName val="0"/>
          <c:showPercent val="0"/>
          <c:showBubbleSize val="0"/>
        </c:dLbls>
        <c:marker val="1"/>
        <c:smooth val="0"/>
        <c:axId val="270851400"/>
        <c:axId val="270640928"/>
      </c:lineChart>
      <c:dateAx>
        <c:axId val="270851400"/>
        <c:scaling>
          <c:orientation val="minMax"/>
        </c:scaling>
        <c:delete val="1"/>
        <c:axPos val="b"/>
        <c:numFmt formatCode="ge" sourceLinked="1"/>
        <c:majorTickMark val="none"/>
        <c:minorTickMark val="none"/>
        <c:tickLblPos val="none"/>
        <c:crossAx val="270640928"/>
        <c:crosses val="autoZero"/>
        <c:auto val="1"/>
        <c:lblOffset val="100"/>
        <c:baseTimeUnit val="years"/>
      </c:dateAx>
      <c:valAx>
        <c:axId val="2706409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0851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30.19</c:v>
                </c:pt>
                <c:pt idx="1">
                  <c:v>31.6</c:v>
                </c:pt>
                <c:pt idx="2">
                  <c:v>32.54</c:v>
                </c:pt>
                <c:pt idx="3">
                  <c:v>51.06</c:v>
                </c:pt>
                <c:pt idx="4">
                  <c:v>52.84</c:v>
                </c:pt>
              </c:numCache>
            </c:numRef>
          </c:val>
        </c:ser>
        <c:dLbls>
          <c:showLegendKey val="0"/>
          <c:showVal val="0"/>
          <c:showCatName val="0"/>
          <c:showSerName val="0"/>
          <c:showPercent val="0"/>
          <c:showBubbleSize val="0"/>
        </c:dLbls>
        <c:gapWidth val="150"/>
        <c:axId val="270670864"/>
        <c:axId val="27068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ser>
        <c:dLbls>
          <c:showLegendKey val="0"/>
          <c:showVal val="0"/>
          <c:showCatName val="0"/>
          <c:showSerName val="0"/>
          <c:showPercent val="0"/>
          <c:showBubbleSize val="0"/>
        </c:dLbls>
        <c:marker val="1"/>
        <c:smooth val="0"/>
        <c:axId val="270670864"/>
        <c:axId val="270685584"/>
      </c:lineChart>
      <c:dateAx>
        <c:axId val="270670864"/>
        <c:scaling>
          <c:orientation val="minMax"/>
        </c:scaling>
        <c:delete val="1"/>
        <c:axPos val="b"/>
        <c:numFmt formatCode="ge" sourceLinked="1"/>
        <c:majorTickMark val="none"/>
        <c:minorTickMark val="none"/>
        <c:tickLblPos val="none"/>
        <c:crossAx val="270685584"/>
        <c:crosses val="autoZero"/>
        <c:auto val="1"/>
        <c:lblOffset val="100"/>
        <c:baseTimeUnit val="years"/>
      </c:dateAx>
      <c:valAx>
        <c:axId val="27068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067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3.21</c:v>
                </c:pt>
                <c:pt idx="1">
                  <c:v>3.43</c:v>
                </c:pt>
                <c:pt idx="2">
                  <c:v>3.47</c:v>
                </c:pt>
                <c:pt idx="3">
                  <c:v>4.1399999999999997</c:v>
                </c:pt>
                <c:pt idx="4" formatCode="#,##0.00;&quot;△&quot;#,##0.00">
                  <c:v>0</c:v>
                </c:pt>
              </c:numCache>
            </c:numRef>
          </c:val>
        </c:ser>
        <c:dLbls>
          <c:showLegendKey val="0"/>
          <c:showVal val="0"/>
          <c:showCatName val="0"/>
          <c:showSerName val="0"/>
          <c:showPercent val="0"/>
          <c:showBubbleSize val="0"/>
        </c:dLbls>
        <c:gapWidth val="150"/>
        <c:axId val="270658560"/>
        <c:axId val="270730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ser>
        <c:dLbls>
          <c:showLegendKey val="0"/>
          <c:showVal val="0"/>
          <c:showCatName val="0"/>
          <c:showSerName val="0"/>
          <c:showPercent val="0"/>
          <c:showBubbleSize val="0"/>
        </c:dLbls>
        <c:marker val="1"/>
        <c:smooth val="0"/>
        <c:axId val="270658560"/>
        <c:axId val="270730776"/>
      </c:lineChart>
      <c:dateAx>
        <c:axId val="270658560"/>
        <c:scaling>
          <c:orientation val="minMax"/>
        </c:scaling>
        <c:delete val="1"/>
        <c:axPos val="b"/>
        <c:numFmt formatCode="ge" sourceLinked="1"/>
        <c:majorTickMark val="none"/>
        <c:minorTickMark val="none"/>
        <c:tickLblPos val="none"/>
        <c:crossAx val="270730776"/>
        <c:crosses val="autoZero"/>
        <c:auto val="1"/>
        <c:lblOffset val="100"/>
        <c:baseTimeUnit val="years"/>
      </c:dateAx>
      <c:valAx>
        <c:axId val="270730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065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29.81</c:v>
                </c:pt>
                <c:pt idx="1">
                  <c:v>7.26</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270750008"/>
        <c:axId val="27075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ser>
        <c:dLbls>
          <c:showLegendKey val="0"/>
          <c:showVal val="0"/>
          <c:showCatName val="0"/>
          <c:showSerName val="0"/>
          <c:showPercent val="0"/>
          <c:showBubbleSize val="0"/>
        </c:dLbls>
        <c:marker val="1"/>
        <c:smooth val="0"/>
        <c:axId val="270750008"/>
        <c:axId val="270750400"/>
      </c:lineChart>
      <c:dateAx>
        <c:axId val="270750008"/>
        <c:scaling>
          <c:orientation val="minMax"/>
        </c:scaling>
        <c:delete val="1"/>
        <c:axPos val="b"/>
        <c:numFmt formatCode="ge" sourceLinked="1"/>
        <c:majorTickMark val="none"/>
        <c:minorTickMark val="none"/>
        <c:tickLblPos val="none"/>
        <c:crossAx val="270750400"/>
        <c:crosses val="autoZero"/>
        <c:auto val="1"/>
        <c:lblOffset val="100"/>
        <c:baseTimeUnit val="years"/>
      </c:dateAx>
      <c:valAx>
        <c:axId val="270750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0750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955</c:v>
                </c:pt>
                <c:pt idx="1">
                  <c:v>1484.95</c:v>
                </c:pt>
                <c:pt idx="2">
                  <c:v>1285.5</c:v>
                </c:pt>
                <c:pt idx="3">
                  <c:v>639.76</c:v>
                </c:pt>
                <c:pt idx="4">
                  <c:v>508.47</c:v>
                </c:pt>
              </c:numCache>
            </c:numRef>
          </c:val>
        </c:ser>
        <c:dLbls>
          <c:showLegendKey val="0"/>
          <c:showVal val="0"/>
          <c:showCatName val="0"/>
          <c:showSerName val="0"/>
          <c:showPercent val="0"/>
          <c:showBubbleSize val="0"/>
        </c:dLbls>
        <c:gapWidth val="150"/>
        <c:axId val="270751576"/>
        <c:axId val="27075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ser>
        <c:dLbls>
          <c:showLegendKey val="0"/>
          <c:showVal val="0"/>
          <c:showCatName val="0"/>
          <c:showSerName val="0"/>
          <c:showPercent val="0"/>
          <c:showBubbleSize val="0"/>
        </c:dLbls>
        <c:marker val="1"/>
        <c:smooth val="0"/>
        <c:axId val="270751576"/>
        <c:axId val="270751968"/>
      </c:lineChart>
      <c:dateAx>
        <c:axId val="270751576"/>
        <c:scaling>
          <c:orientation val="minMax"/>
        </c:scaling>
        <c:delete val="1"/>
        <c:axPos val="b"/>
        <c:numFmt formatCode="ge" sourceLinked="1"/>
        <c:majorTickMark val="none"/>
        <c:minorTickMark val="none"/>
        <c:tickLblPos val="none"/>
        <c:crossAx val="270751968"/>
        <c:crosses val="autoZero"/>
        <c:auto val="1"/>
        <c:lblOffset val="100"/>
        <c:baseTimeUnit val="years"/>
      </c:dateAx>
      <c:valAx>
        <c:axId val="270751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0751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426.85</c:v>
                </c:pt>
                <c:pt idx="1">
                  <c:v>362.04</c:v>
                </c:pt>
                <c:pt idx="2">
                  <c:v>302.43</c:v>
                </c:pt>
                <c:pt idx="3">
                  <c:v>275.39</c:v>
                </c:pt>
                <c:pt idx="4">
                  <c:v>247.53</c:v>
                </c:pt>
              </c:numCache>
            </c:numRef>
          </c:val>
        </c:ser>
        <c:dLbls>
          <c:showLegendKey val="0"/>
          <c:showVal val="0"/>
          <c:showCatName val="0"/>
          <c:showSerName val="0"/>
          <c:showPercent val="0"/>
          <c:showBubbleSize val="0"/>
        </c:dLbls>
        <c:gapWidth val="150"/>
        <c:axId val="270970560"/>
        <c:axId val="270970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ser>
        <c:dLbls>
          <c:showLegendKey val="0"/>
          <c:showVal val="0"/>
          <c:showCatName val="0"/>
          <c:showSerName val="0"/>
          <c:showPercent val="0"/>
          <c:showBubbleSize val="0"/>
        </c:dLbls>
        <c:marker val="1"/>
        <c:smooth val="0"/>
        <c:axId val="270970560"/>
        <c:axId val="270970952"/>
      </c:lineChart>
      <c:dateAx>
        <c:axId val="270970560"/>
        <c:scaling>
          <c:orientation val="minMax"/>
        </c:scaling>
        <c:delete val="1"/>
        <c:axPos val="b"/>
        <c:numFmt formatCode="ge" sourceLinked="1"/>
        <c:majorTickMark val="none"/>
        <c:minorTickMark val="none"/>
        <c:tickLblPos val="none"/>
        <c:crossAx val="270970952"/>
        <c:crosses val="autoZero"/>
        <c:auto val="1"/>
        <c:lblOffset val="100"/>
        <c:baseTimeUnit val="years"/>
      </c:dateAx>
      <c:valAx>
        <c:axId val="2709709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097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92.75</c:v>
                </c:pt>
                <c:pt idx="1">
                  <c:v>103.09</c:v>
                </c:pt>
                <c:pt idx="2">
                  <c:v>102.37</c:v>
                </c:pt>
                <c:pt idx="3">
                  <c:v>123.33</c:v>
                </c:pt>
                <c:pt idx="4">
                  <c:v>128.58000000000001</c:v>
                </c:pt>
              </c:numCache>
            </c:numRef>
          </c:val>
        </c:ser>
        <c:dLbls>
          <c:showLegendKey val="0"/>
          <c:showVal val="0"/>
          <c:showCatName val="0"/>
          <c:showSerName val="0"/>
          <c:showPercent val="0"/>
          <c:showBubbleSize val="0"/>
        </c:dLbls>
        <c:gapWidth val="150"/>
        <c:axId val="270972128"/>
        <c:axId val="270972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ser>
        <c:dLbls>
          <c:showLegendKey val="0"/>
          <c:showVal val="0"/>
          <c:showCatName val="0"/>
          <c:showSerName val="0"/>
          <c:showPercent val="0"/>
          <c:showBubbleSize val="0"/>
        </c:dLbls>
        <c:marker val="1"/>
        <c:smooth val="0"/>
        <c:axId val="270972128"/>
        <c:axId val="270972520"/>
      </c:lineChart>
      <c:dateAx>
        <c:axId val="270972128"/>
        <c:scaling>
          <c:orientation val="minMax"/>
        </c:scaling>
        <c:delete val="1"/>
        <c:axPos val="b"/>
        <c:numFmt formatCode="ge" sourceLinked="1"/>
        <c:majorTickMark val="none"/>
        <c:minorTickMark val="none"/>
        <c:tickLblPos val="none"/>
        <c:crossAx val="270972520"/>
        <c:crosses val="autoZero"/>
        <c:auto val="1"/>
        <c:lblOffset val="100"/>
        <c:baseTimeUnit val="years"/>
      </c:dateAx>
      <c:valAx>
        <c:axId val="270972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097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202.05</c:v>
                </c:pt>
                <c:pt idx="1">
                  <c:v>181.29</c:v>
                </c:pt>
                <c:pt idx="2">
                  <c:v>183.07</c:v>
                </c:pt>
                <c:pt idx="3">
                  <c:v>153.13</c:v>
                </c:pt>
                <c:pt idx="4">
                  <c:v>147.61000000000001</c:v>
                </c:pt>
              </c:numCache>
            </c:numRef>
          </c:val>
        </c:ser>
        <c:dLbls>
          <c:showLegendKey val="0"/>
          <c:showVal val="0"/>
          <c:showCatName val="0"/>
          <c:showSerName val="0"/>
          <c:showPercent val="0"/>
          <c:showBubbleSize val="0"/>
        </c:dLbls>
        <c:gapWidth val="150"/>
        <c:axId val="270973696"/>
        <c:axId val="270974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ser>
        <c:dLbls>
          <c:showLegendKey val="0"/>
          <c:showVal val="0"/>
          <c:showCatName val="0"/>
          <c:showSerName val="0"/>
          <c:showPercent val="0"/>
          <c:showBubbleSize val="0"/>
        </c:dLbls>
        <c:marker val="1"/>
        <c:smooth val="0"/>
        <c:axId val="270973696"/>
        <c:axId val="270974088"/>
      </c:lineChart>
      <c:dateAx>
        <c:axId val="270973696"/>
        <c:scaling>
          <c:orientation val="minMax"/>
        </c:scaling>
        <c:delete val="1"/>
        <c:axPos val="b"/>
        <c:numFmt formatCode="ge" sourceLinked="1"/>
        <c:majorTickMark val="none"/>
        <c:minorTickMark val="none"/>
        <c:tickLblPos val="none"/>
        <c:crossAx val="270974088"/>
        <c:crosses val="autoZero"/>
        <c:auto val="1"/>
        <c:lblOffset val="100"/>
        <c:baseTimeUnit val="years"/>
      </c:dateAx>
      <c:valAx>
        <c:axId val="270974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097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【1.06】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42"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福島県　相馬地方広域水道企業団</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A4</v>
      </c>
      <c r="AA8" s="72"/>
      <c r="AB8" s="72"/>
      <c r="AC8" s="72"/>
      <c r="AD8" s="72"/>
      <c r="AE8" s="72"/>
      <c r="AF8" s="72"/>
      <c r="AG8" s="73"/>
      <c r="AH8" s="3"/>
      <c r="AI8" s="74" t="str">
        <f>データ!Q6</f>
        <v>-</v>
      </c>
      <c r="AJ8" s="75"/>
      <c r="AK8" s="75"/>
      <c r="AL8" s="75"/>
      <c r="AM8" s="75"/>
      <c r="AN8" s="75"/>
      <c r="AO8" s="75"/>
      <c r="AP8" s="76"/>
      <c r="AQ8" s="57" t="str">
        <f>データ!R6</f>
        <v>-</v>
      </c>
      <c r="AR8" s="57"/>
      <c r="AS8" s="57"/>
      <c r="AT8" s="57"/>
      <c r="AU8" s="57"/>
      <c r="AV8" s="57"/>
      <c r="AW8" s="57"/>
      <c r="AX8" s="57"/>
      <c r="AY8" s="57" t="str">
        <f>データ!S6</f>
        <v>-</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84.83</v>
      </c>
      <c r="K10" s="57"/>
      <c r="L10" s="57"/>
      <c r="M10" s="57"/>
      <c r="N10" s="57"/>
      <c r="O10" s="57"/>
      <c r="P10" s="57"/>
      <c r="Q10" s="57"/>
      <c r="R10" s="57">
        <f>データ!O6</f>
        <v>95.02</v>
      </c>
      <c r="S10" s="57"/>
      <c r="T10" s="57"/>
      <c r="U10" s="57"/>
      <c r="V10" s="57"/>
      <c r="W10" s="57"/>
      <c r="X10" s="57"/>
      <c r="Y10" s="57"/>
      <c r="Z10" s="65">
        <f>データ!P6</f>
        <v>3380</v>
      </c>
      <c r="AA10" s="65"/>
      <c r="AB10" s="65"/>
      <c r="AC10" s="65"/>
      <c r="AD10" s="65"/>
      <c r="AE10" s="65"/>
      <c r="AF10" s="65"/>
      <c r="AG10" s="65"/>
      <c r="AH10" s="2"/>
      <c r="AI10" s="65">
        <f>データ!T6</f>
        <v>54588</v>
      </c>
      <c r="AJ10" s="65"/>
      <c r="AK10" s="65"/>
      <c r="AL10" s="65"/>
      <c r="AM10" s="65"/>
      <c r="AN10" s="65"/>
      <c r="AO10" s="65"/>
      <c r="AP10" s="65"/>
      <c r="AQ10" s="57">
        <f>データ!U6</f>
        <v>204.14</v>
      </c>
      <c r="AR10" s="57"/>
      <c r="AS10" s="57"/>
      <c r="AT10" s="57"/>
      <c r="AU10" s="57"/>
      <c r="AV10" s="57"/>
      <c r="AW10" s="57"/>
      <c r="AX10" s="57"/>
      <c r="AY10" s="57">
        <f>データ!V6</f>
        <v>267.39999999999998</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78891</v>
      </c>
      <c r="D6" s="31">
        <f t="shared" si="3"/>
        <v>46</v>
      </c>
      <c r="E6" s="31">
        <f t="shared" si="3"/>
        <v>1</v>
      </c>
      <c r="F6" s="31">
        <f t="shared" si="3"/>
        <v>0</v>
      </c>
      <c r="G6" s="31">
        <f t="shared" si="3"/>
        <v>1</v>
      </c>
      <c r="H6" s="31" t="str">
        <f t="shared" si="3"/>
        <v>福島県　相馬地方広域水道企業団</v>
      </c>
      <c r="I6" s="31" t="str">
        <f t="shared" si="3"/>
        <v>法適用</v>
      </c>
      <c r="J6" s="31" t="str">
        <f t="shared" si="3"/>
        <v>水道事業</v>
      </c>
      <c r="K6" s="31" t="str">
        <f t="shared" si="3"/>
        <v>末端給水事業</v>
      </c>
      <c r="L6" s="31" t="str">
        <f t="shared" si="3"/>
        <v>A4</v>
      </c>
      <c r="M6" s="32" t="str">
        <f t="shared" si="3"/>
        <v>-</v>
      </c>
      <c r="N6" s="32">
        <f t="shared" si="3"/>
        <v>84.83</v>
      </c>
      <c r="O6" s="32">
        <f t="shared" si="3"/>
        <v>95.02</v>
      </c>
      <c r="P6" s="32">
        <f t="shared" si="3"/>
        <v>3380</v>
      </c>
      <c r="Q6" s="32" t="str">
        <f t="shared" si="3"/>
        <v>-</v>
      </c>
      <c r="R6" s="32" t="str">
        <f t="shared" si="3"/>
        <v>-</v>
      </c>
      <c r="S6" s="32" t="str">
        <f t="shared" si="3"/>
        <v>-</v>
      </c>
      <c r="T6" s="32">
        <f t="shared" si="3"/>
        <v>54588</v>
      </c>
      <c r="U6" s="32">
        <f t="shared" si="3"/>
        <v>204.14</v>
      </c>
      <c r="V6" s="32">
        <f t="shared" si="3"/>
        <v>267.39999999999998</v>
      </c>
      <c r="W6" s="33">
        <f>IF(W7="",NA(),W7)</f>
        <v>105.27</v>
      </c>
      <c r="X6" s="33">
        <f t="shared" ref="X6:AF6" si="4">IF(X7="",NA(),X7)</f>
        <v>117.52</v>
      </c>
      <c r="Y6" s="33">
        <f t="shared" si="4"/>
        <v>118.6</v>
      </c>
      <c r="Z6" s="33">
        <f t="shared" si="4"/>
        <v>131.03</v>
      </c>
      <c r="AA6" s="33">
        <f t="shared" si="4"/>
        <v>135.13999999999999</v>
      </c>
      <c r="AB6" s="33">
        <f t="shared" si="4"/>
        <v>107.68</v>
      </c>
      <c r="AC6" s="33">
        <f t="shared" si="4"/>
        <v>108.24</v>
      </c>
      <c r="AD6" s="33">
        <f t="shared" si="4"/>
        <v>107.8</v>
      </c>
      <c r="AE6" s="33">
        <f t="shared" si="4"/>
        <v>111.96</v>
      </c>
      <c r="AF6" s="33">
        <f t="shared" si="4"/>
        <v>112.69</v>
      </c>
      <c r="AG6" s="32" t="str">
        <f>IF(AG7="","",IF(AG7="-","【-】","【"&amp;SUBSTITUTE(TEXT(AG7,"#,##0.00"),"-","△")&amp;"】"))</f>
        <v>【113.56】</v>
      </c>
      <c r="AH6" s="33">
        <f>IF(AH7="",NA(),AH7)</f>
        <v>29.81</v>
      </c>
      <c r="AI6" s="33">
        <f t="shared" ref="AI6:AQ6" si="5">IF(AI7="",NA(),AI7)</f>
        <v>7.26</v>
      </c>
      <c r="AJ6" s="32">
        <f t="shared" si="5"/>
        <v>0</v>
      </c>
      <c r="AK6" s="32">
        <f t="shared" si="5"/>
        <v>0</v>
      </c>
      <c r="AL6" s="32">
        <f t="shared" si="5"/>
        <v>0</v>
      </c>
      <c r="AM6" s="33">
        <f t="shared" si="5"/>
        <v>4.67</v>
      </c>
      <c r="AN6" s="33">
        <f t="shared" si="5"/>
        <v>4.46</v>
      </c>
      <c r="AO6" s="33">
        <f t="shared" si="5"/>
        <v>4.3899999999999997</v>
      </c>
      <c r="AP6" s="33">
        <f t="shared" si="5"/>
        <v>0.41</v>
      </c>
      <c r="AQ6" s="33">
        <f t="shared" si="5"/>
        <v>0.54</v>
      </c>
      <c r="AR6" s="32" t="str">
        <f>IF(AR7="","",IF(AR7="-","【-】","【"&amp;SUBSTITUTE(TEXT(AR7,"#,##0.00"),"-","△")&amp;"】"))</f>
        <v>【0.87】</v>
      </c>
      <c r="AS6" s="33">
        <f>IF(AS7="",NA(),AS7)</f>
        <v>955</v>
      </c>
      <c r="AT6" s="33">
        <f t="shared" ref="AT6:BB6" si="6">IF(AT7="",NA(),AT7)</f>
        <v>1484.95</v>
      </c>
      <c r="AU6" s="33">
        <f t="shared" si="6"/>
        <v>1285.5</v>
      </c>
      <c r="AV6" s="33">
        <f t="shared" si="6"/>
        <v>639.76</v>
      </c>
      <c r="AW6" s="33">
        <f t="shared" si="6"/>
        <v>508.47</v>
      </c>
      <c r="AX6" s="33">
        <f t="shared" si="6"/>
        <v>695.41</v>
      </c>
      <c r="AY6" s="33">
        <f t="shared" si="6"/>
        <v>701</v>
      </c>
      <c r="AZ6" s="33">
        <f t="shared" si="6"/>
        <v>739.59</v>
      </c>
      <c r="BA6" s="33">
        <f t="shared" si="6"/>
        <v>335.95</v>
      </c>
      <c r="BB6" s="33">
        <f t="shared" si="6"/>
        <v>346.59</v>
      </c>
      <c r="BC6" s="32" t="str">
        <f>IF(BC7="","",IF(BC7="-","【-】","【"&amp;SUBSTITUTE(TEXT(BC7,"#,##0.00"),"-","△")&amp;"】"))</f>
        <v>【262.74】</v>
      </c>
      <c r="BD6" s="33">
        <f>IF(BD7="",NA(),BD7)</f>
        <v>426.85</v>
      </c>
      <c r="BE6" s="33">
        <f t="shared" ref="BE6:BM6" si="7">IF(BE7="",NA(),BE7)</f>
        <v>362.04</v>
      </c>
      <c r="BF6" s="33">
        <f t="shared" si="7"/>
        <v>302.43</v>
      </c>
      <c r="BG6" s="33">
        <f t="shared" si="7"/>
        <v>275.39</v>
      </c>
      <c r="BH6" s="33">
        <f t="shared" si="7"/>
        <v>247.53</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92.75</v>
      </c>
      <c r="BP6" s="33">
        <f t="shared" ref="BP6:BX6" si="8">IF(BP7="",NA(),BP7)</f>
        <v>103.09</v>
      </c>
      <c r="BQ6" s="33">
        <f t="shared" si="8"/>
        <v>102.37</v>
      </c>
      <c r="BR6" s="33">
        <f t="shared" si="8"/>
        <v>123.33</v>
      </c>
      <c r="BS6" s="33">
        <f t="shared" si="8"/>
        <v>128.58000000000001</v>
      </c>
      <c r="BT6" s="33">
        <f t="shared" si="8"/>
        <v>99.61</v>
      </c>
      <c r="BU6" s="33">
        <f t="shared" si="8"/>
        <v>100.27</v>
      </c>
      <c r="BV6" s="33">
        <f t="shared" si="8"/>
        <v>99.46</v>
      </c>
      <c r="BW6" s="33">
        <f t="shared" si="8"/>
        <v>105.21</v>
      </c>
      <c r="BX6" s="33">
        <f t="shared" si="8"/>
        <v>105.71</v>
      </c>
      <c r="BY6" s="32" t="str">
        <f>IF(BY7="","",IF(BY7="-","【-】","【"&amp;SUBSTITUTE(TEXT(BY7,"#,##0.00"),"-","△")&amp;"】"))</f>
        <v>【104.99】</v>
      </c>
      <c r="BZ6" s="33">
        <f>IF(BZ7="",NA(),BZ7)</f>
        <v>202.05</v>
      </c>
      <c r="CA6" s="33">
        <f t="shared" ref="CA6:CI6" si="9">IF(CA7="",NA(),CA7)</f>
        <v>181.29</v>
      </c>
      <c r="CB6" s="33">
        <f t="shared" si="9"/>
        <v>183.07</v>
      </c>
      <c r="CC6" s="33">
        <f t="shared" si="9"/>
        <v>153.13</v>
      </c>
      <c r="CD6" s="33">
        <f t="shared" si="9"/>
        <v>147.61000000000001</v>
      </c>
      <c r="CE6" s="33">
        <f t="shared" si="9"/>
        <v>169.59</v>
      </c>
      <c r="CF6" s="33">
        <f t="shared" si="9"/>
        <v>169.62</v>
      </c>
      <c r="CG6" s="33">
        <f t="shared" si="9"/>
        <v>171.78</v>
      </c>
      <c r="CH6" s="33">
        <f t="shared" si="9"/>
        <v>162.59</v>
      </c>
      <c r="CI6" s="33">
        <f t="shared" si="9"/>
        <v>162.15</v>
      </c>
      <c r="CJ6" s="32" t="str">
        <f>IF(CJ7="","",IF(CJ7="-","【-】","【"&amp;SUBSTITUTE(TEXT(CJ7,"#,##0.00"),"-","△")&amp;"】"))</f>
        <v>【163.72】</v>
      </c>
      <c r="CK6" s="33">
        <f>IF(CK7="",NA(),CK7)</f>
        <v>58.22</v>
      </c>
      <c r="CL6" s="33">
        <f t="shared" ref="CL6:CT6" si="10">IF(CL7="",NA(),CL7)</f>
        <v>58.13</v>
      </c>
      <c r="CM6" s="33">
        <f t="shared" si="10"/>
        <v>57.6</v>
      </c>
      <c r="CN6" s="33">
        <f t="shared" si="10"/>
        <v>58.08</v>
      </c>
      <c r="CO6" s="33">
        <f t="shared" si="10"/>
        <v>58.12</v>
      </c>
      <c r="CP6" s="33">
        <f t="shared" si="10"/>
        <v>60.04</v>
      </c>
      <c r="CQ6" s="33">
        <f t="shared" si="10"/>
        <v>59.88</v>
      </c>
      <c r="CR6" s="33">
        <f t="shared" si="10"/>
        <v>59.68</v>
      </c>
      <c r="CS6" s="33">
        <f t="shared" si="10"/>
        <v>59.17</v>
      </c>
      <c r="CT6" s="33">
        <f t="shared" si="10"/>
        <v>59.34</v>
      </c>
      <c r="CU6" s="32" t="str">
        <f>IF(CU7="","",IF(CU7="-","【-】","【"&amp;SUBSTITUTE(TEXT(CU7,"#,##0.00"),"-","△")&amp;"】"))</f>
        <v>【59.76】</v>
      </c>
      <c r="CV6" s="33">
        <f>IF(CV7="",NA(),CV7)</f>
        <v>73.42</v>
      </c>
      <c r="CW6" s="33">
        <f t="shared" ref="CW6:DE6" si="11">IF(CW7="",NA(),CW7)</f>
        <v>81.89</v>
      </c>
      <c r="CX6" s="33">
        <f t="shared" si="11"/>
        <v>83.62</v>
      </c>
      <c r="CY6" s="33">
        <f t="shared" si="11"/>
        <v>84.23</v>
      </c>
      <c r="CZ6" s="33">
        <f t="shared" si="11"/>
        <v>85.98</v>
      </c>
      <c r="DA6" s="33">
        <f t="shared" si="11"/>
        <v>87.33</v>
      </c>
      <c r="DB6" s="33">
        <f t="shared" si="11"/>
        <v>87.65</v>
      </c>
      <c r="DC6" s="33">
        <f t="shared" si="11"/>
        <v>87.63</v>
      </c>
      <c r="DD6" s="33">
        <f t="shared" si="11"/>
        <v>87.6</v>
      </c>
      <c r="DE6" s="33">
        <f t="shared" si="11"/>
        <v>87.74</v>
      </c>
      <c r="DF6" s="32" t="str">
        <f>IF(DF7="","",IF(DF7="-","【-】","【"&amp;SUBSTITUTE(TEXT(DF7,"#,##0.00"),"-","△")&amp;"】"))</f>
        <v>【89.95】</v>
      </c>
      <c r="DG6" s="33">
        <f>IF(DG7="",NA(),DG7)</f>
        <v>30.19</v>
      </c>
      <c r="DH6" s="33">
        <f t="shared" ref="DH6:DP6" si="12">IF(DH7="",NA(),DH7)</f>
        <v>31.6</v>
      </c>
      <c r="DI6" s="33">
        <f t="shared" si="12"/>
        <v>32.54</v>
      </c>
      <c r="DJ6" s="33">
        <f t="shared" si="12"/>
        <v>51.06</v>
      </c>
      <c r="DK6" s="33">
        <f t="shared" si="12"/>
        <v>52.84</v>
      </c>
      <c r="DL6" s="33">
        <f t="shared" si="12"/>
        <v>37.71</v>
      </c>
      <c r="DM6" s="33">
        <f t="shared" si="12"/>
        <v>38.69</v>
      </c>
      <c r="DN6" s="33">
        <f t="shared" si="12"/>
        <v>39.65</v>
      </c>
      <c r="DO6" s="33">
        <f t="shared" si="12"/>
        <v>45.25</v>
      </c>
      <c r="DP6" s="33">
        <f t="shared" si="12"/>
        <v>46.27</v>
      </c>
      <c r="DQ6" s="32" t="str">
        <f>IF(DQ7="","",IF(DQ7="-","【-】","【"&amp;SUBSTITUTE(TEXT(DQ7,"#,##0.00"),"-","△")&amp;"】"))</f>
        <v>【47.18】</v>
      </c>
      <c r="DR6" s="33">
        <f>IF(DR7="",NA(),DR7)</f>
        <v>3.21</v>
      </c>
      <c r="DS6" s="33">
        <f t="shared" ref="DS6:EA6" si="13">IF(DS7="",NA(),DS7)</f>
        <v>3.43</v>
      </c>
      <c r="DT6" s="33">
        <f t="shared" si="13"/>
        <v>3.47</v>
      </c>
      <c r="DU6" s="33">
        <f t="shared" si="13"/>
        <v>4.1399999999999997</v>
      </c>
      <c r="DV6" s="32">
        <f t="shared" si="13"/>
        <v>0</v>
      </c>
      <c r="DW6" s="33">
        <f t="shared" si="13"/>
        <v>7.67</v>
      </c>
      <c r="DX6" s="33">
        <f t="shared" si="13"/>
        <v>8.4</v>
      </c>
      <c r="DY6" s="33">
        <f t="shared" si="13"/>
        <v>9.7100000000000009</v>
      </c>
      <c r="DZ6" s="33">
        <f t="shared" si="13"/>
        <v>10.71</v>
      </c>
      <c r="EA6" s="33">
        <f t="shared" si="13"/>
        <v>10.93</v>
      </c>
      <c r="EB6" s="32" t="str">
        <f>IF(EB7="","",IF(EB7="-","【-】","【"&amp;SUBSTITUTE(TEXT(EB7,"#,##0.00"),"-","△")&amp;"】"))</f>
        <v>【13.18】</v>
      </c>
      <c r="EC6" s="33">
        <f>IF(EC7="",NA(),EC7)</f>
        <v>0.4</v>
      </c>
      <c r="ED6" s="33">
        <f t="shared" ref="ED6:EL6" si="14">IF(ED7="",NA(),ED7)</f>
        <v>0.33</v>
      </c>
      <c r="EE6" s="33">
        <f t="shared" si="14"/>
        <v>0.9</v>
      </c>
      <c r="EF6" s="33">
        <f t="shared" si="14"/>
        <v>0.36</v>
      </c>
      <c r="EG6" s="32">
        <f t="shared" si="14"/>
        <v>0</v>
      </c>
      <c r="EH6" s="33">
        <f t="shared" si="14"/>
        <v>0.84</v>
      </c>
      <c r="EI6" s="33">
        <f t="shared" si="14"/>
        <v>0.78</v>
      </c>
      <c r="EJ6" s="33">
        <f t="shared" si="14"/>
        <v>0.83</v>
      </c>
      <c r="EK6" s="33">
        <f t="shared" si="14"/>
        <v>0.72</v>
      </c>
      <c r="EL6" s="33">
        <f t="shared" si="14"/>
        <v>0.71</v>
      </c>
      <c r="EM6" s="32" t="str">
        <f>IF(EM7="","",IF(EM7="-","【-】","【"&amp;SUBSTITUTE(TEXT(EM7,"#,##0.00"),"-","△")&amp;"】"))</f>
        <v>【1.06】</v>
      </c>
    </row>
    <row r="7" spans="1:143" s="34" customFormat="1">
      <c r="A7" s="26"/>
      <c r="B7" s="35">
        <v>2015</v>
      </c>
      <c r="C7" s="35">
        <v>78891</v>
      </c>
      <c r="D7" s="35">
        <v>46</v>
      </c>
      <c r="E7" s="35">
        <v>1</v>
      </c>
      <c r="F7" s="35">
        <v>0</v>
      </c>
      <c r="G7" s="35">
        <v>1</v>
      </c>
      <c r="H7" s="35" t="s">
        <v>93</v>
      </c>
      <c r="I7" s="35" t="s">
        <v>94</v>
      </c>
      <c r="J7" s="35" t="s">
        <v>95</v>
      </c>
      <c r="K7" s="35" t="s">
        <v>96</v>
      </c>
      <c r="L7" s="35" t="s">
        <v>97</v>
      </c>
      <c r="M7" s="36" t="s">
        <v>98</v>
      </c>
      <c r="N7" s="36">
        <v>84.83</v>
      </c>
      <c r="O7" s="36">
        <v>95.02</v>
      </c>
      <c r="P7" s="36">
        <v>3380</v>
      </c>
      <c r="Q7" s="36" t="s">
        <v>98</v>
      </c>
      <c r="R7" s="36" t="s">
        <v>98</v>
      </c>
      <c r="S7" s="36" t="s">
        <v>98</v>
      </c>
      <c r="T7" s="36">
        <v>54588</v>
      </c>
      <c r="U7" s="36">
        <v>204.14</v>
      </c>
      <c r="V7" s="36">
        <v>267.39999999999998</v>
      </c>
      <c r="W7" s="36">
        <v>105.27</v>
      </c>
      <c r="X7" s="36">
        <v>117.52</v>
      </c>
      <c r="Y7" s="36">
        <v>118.6</v>
      </c>
      <c r="Z7" s="36">
        <v>131.03</v>
      </c>
      <c r="AA7" s="36">
        <v>135.13999999999999</v>
      </c>
      <c r="AB7" s="36">
        <v>107.68</v>
      </c>
      <c r="AC7" s="36">
        <v>108.24</v>
      </c>
      <c r="AD7" s="36">
        <v>107.8</v>
      </c>
      <c r="AE7" s="36">
        <v>111.96</v>
      </c>
      <c r="AF7" s="36">
        <v>112.69</v>
      </c>
      <c r="AG7" s="36">
        <v>113.56</v>
      </c>
      <c r="AH7" s="36">
        <v>29.81</v>
      </c>
      <c r="AI7" s="36">
        <v>7.26</v>
      </c>
      <c r="AJ7" s="36">
        <v>0</v>
      </c>
      <c r="AK7" s="36">
        <v>0</v>
      </c>
      <c r="AL7" s="36">
        <v>0</v>
      </c>
      <c r="AM7" s="36">
        <v>4.67</v>
      </c>
      <c r="AN7" s="36">
        <v>4.46</v>
      </c>
      <c r="AO7" s="36">
        <v>4.3899999999999997</v>
      </c>
      <c r="AP7" s="36">
        <v>0.41</v>
      </c>
      <c r="AQ7" s="36">
        <v>0.54</v>
      </c>
      <c r="AR7" s="36">
        <v>0.87</v>
      </c>
      <c r="AS7" s="36">
        <v>955</v>
      </c>
      <c r="AT7" s="36">
        <v>1484.95</v>
      </c>
      <c r="AU7" s="36">
        <v>1285.5</v>
      </c>
      <c r="AV7" s="36">
        <v>639.76</v>
      </c>
      <c r="AW7" s="36">
        <v>508.47</v>
      </c>
      <c r="AX7" s="36">
        <v>695.41</v>
      </c>
      <c r="AY7" s="36">
        <v>701</v>
      </c>
      <c r="AZ7" s="36">
        <v>739.59</v>
      </c>
      <c r="BA7" s="36">
        <v>335.95</v>
      </c>
      <c r="BB7" s="36">
        <v>346.59</v>
      </c>
      <c r="BC7" s="36">
        <v>262.74</v>
      </c>
      <c r="BD7" s="36">
        <v>426.85</v>
      </c>
      <c r="BE7" s="36">
        <v>362.04</v>
      </c>
      <c r="BF7" s="36">
        <v>302.43</v>
      </c>
      <c r="BG7" s="36">
        <v>275.39</v>
      </c>
      <c r="BH7" s="36">
        <v>247.53</v>
      </c>
      <c r="BI7" s="36">
        <v>343.45</v>
      </c>
      <c r="BJ7" s="36">
        <v>330.99</v>
      </c>
      <c r="BK7" s="36">
        <v>324.08999999999997</v>
      </c>
      <c r="BL7" s="36">
        <v>319.82</v>
      </c>
      <c r="BM7" s="36">
        <v>312.02999999999997</v>
      </c>
      <c r="BN7" s="36">
        <v>276.38</v>
      </c>
      <c r="BO7" s="36">
        <v>92.75</v>
      </c>
      <c r="BP7" s="36">
        <v>103.09</v>
      </c>
      <c r="BQ7" s="36">
        <v>102.37</v>
      </c>
      <c r="BR7" s="36">
        <v>123.33</v>
      </c>
      <c r="BS7" s="36">
        <v>128.58000000000001</v>
      </c>
      <c r="BT7" s="36">
        <v>99.61</v>
      </c>
      <c r="BU7" s="36">
        <v>100.27</v>
      </c>
      <c r="BV7" s="36">
        <v>99.46</v>
      </c>
      <c r="BW7" s="36">
        <v>105.21</v>
      </c>
      <c r="BX7" s="36">
        <v>105.71</v>
      </c>
      <c r="BY7" s="36">
        <v>104.99</v>
      </c>
      <c r="BZ7" s="36">
        <v>202.05</v>
      </c>
      <c r="CA7" s="36">
        <v>181.29</v>
      </c>
      <c r="CB7" s="36">
        <v>183.07</v>
      </c>
      <c r="CC7" s="36">
        <v>153.13</v>
      </c>
      <c r="CD7" s="36">
        <v>147.61000000000001</v>
      </c>
      <c r="CE7" s="36">
        <v>169.59</v>
      </c>
      <c r="CF7" s="36">
        <v>169.62</v>
      </c>
      <c r="CG7" s="36">
        <v>171.78</v>
      </c>
      <c r="CH7" s="36">
        <v>162.59</v>
      </c>
      <c r="CI7" s="36">
        <v>162.15</v>
      </c>
      <c r="CJ7" s="36">
        <v>163.72</v>
      </c>
      <c r="CK7" s="36">
        <v>58.22</v>
      </c>
      <c r="CL7" s="36">
        <v>58.13</v>
      </c>
      <c r="CM7" s="36">
        <v>57.6</v>
      </c>
      <c r="CN7" s="36">
        <v>58.08</v>
      </c>
      <c r="CO7" s="36">
        <v>58.12</v>
      </c>
      <c r="CP7" s="36">
        <v>60.04</v>
      </c>
      <c r="CQ7" s="36">
        <v>59.88</v>
      </c>
      <c r="CR7" s="36">
        <v>59.68</v>
      </c>
      <c r="CS7" s="36">
        <v>59.17</v>
      </c>
      <c r="CT7" s="36">
        <v>59.34</v>
      </c>
      <c r="CU7" s="36">
        <v>59.76</v>
      </c>
      <c r="CV7" s="36">
        <v>73.42</v>
      </c>
      <c r="CW7" s="36">
        <v>81.89</v>
      </c>
      <c r="CX7" s="36">
        <v>83.62</v>
      </c>
      <c r="CY7" s="36">
        <v>84.23</v>
      </c>
      <c r="CZ7" s="36">
        <v>85.98</v>
      </c>
      <c r="DA7" s="36">
        <v>87.33</v>
      </c>
      <c r="DB7" s="36">
        <v>87.65</v>
      </c>
      <c r="DC7" s="36">
        <v>87.63</v>
      </c>
      <c r="DD7" s="36">
        <v>87.6</v>
      </c>
      <c r="DE7" s="36">
        <v>87.74</v>
      </c>
      <c r="DF7" s="36">
        <v>89.95</v>
      </c>
      <c r="DG7" s="36">
        <v>30.19</v>
      </c>
      <c r="DH7" s="36">
        <v>31.6</v>
      </c>
      <c r="DI7" s="36">
        <v>32.54</v>
      </c>
      <c r="DJ7" s="36">
        <v>51.06</v>
      </c>
      <c r="DK7" s="36">
        <v>52.84</v>
      </c>
      <c r="DL7" s="36">
        <v>37.71</v>
      </c>
      <c r="DM7" s="36">
        <v>38.69</v>
      </c>
      <c r="DN7" s="36">
        <v>39.65</v>
      </c>
      <c r="DO7" s="36">
        <v>45.25</v>
      </c>
      <c r="DP7" s="36">
        <v>46.27</v>
      </c>
      <c r="DQ7" s="36">
        <v>47.18</v>
      </c>
      <c r="DR7" s="36">
        <v>3.21</v>
      </c>
      <c r="DS7" s="36">
        <v>3.43</v>
      </c>
      <c r="DT7" s="36">
        <v>3.47</v>
      </c>
      <c r="DU7" s="36">
        <v>4.1399999999999997</v>
      </c>
      <c r="DV7" s="36">
        <v>0</v>
      </c>
      <c r="DW7" s="36">
        <v>7.67</v>
      </c>
      <c r="DX7" s="36">
        <v>8.4</v>
      </c>
      <c r="DY7" s="36">
        <v>9.7100000000000009</v>
      </c>
      <c r="DZ7" s="36">
        <v>10.71</v>
      </c>
      <c r="EA7" s="36">
        <v>10.93</v>
      </c>
      <c r="EB7" s="36">
        <v>13.18</v>
      </c>
      <c r="EC7" s="36">
        <v>0.4</v>
      </c>
      <c r="ED7" s="36">
        <v>0.33</v>
      </c>
      <c r="EE7" s="36">
        <v>0.9</v>
      </c>
      <c r="EF7" s="36">
        <v>0.36</v>
      </c>
      <c r="EG7" s="36">
        <v>0</v>
      </c>
      <c r="EH7" s="36">
        <v>0.84</v>
      </c>
      <c r="EI7" s="36">
        <v>0.78</v>
      </c>
      <c r="EJ7" s="36">
        <v>0.83</v>
      </c>
      <c r="EK7" s="36">
        <v>0.72</v>
      </c>
      <c r="EL7" s="36">
        <v>0.71</v>
      </c>
      <c r="EM7" s="36">
        <v>1.06</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2017-02-07T23:58:59Z</cp:lastPrinted>
  <dcterms:created xsi:type="dcterms:W3CDTF">2016-12-02T01:57:57Z</dcterms:created>
  <dcterms:modified xsi:type="dcterms:W3CDTF">2017-02-07T23:59:34Z</dcterms:modified>
  <cp:category/>
</cp:coreProperties>
</file>