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<sst xmlns="http://schemas.openxmlformats.org/spreadsheetml/2006/main" count="220" uniqueCount="107">
  <si>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</si>
  <si>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</si>
  <si>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</si>
  <si>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</si>
  <si>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</si>
  <si>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</si>
  <si>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</si>
  <si>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</si>
  <si>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</si>
  <si>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</si>
  <si>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</si>
  <si>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</si>
  <si>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</si>
  <si>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</si>
  <si>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</si>
  <si>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</si>
  <si>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</si>
  <si>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</si>
  <si>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</si>
  <si>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</si>
  <si>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</si>
  <si>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</si>
  <si>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</si>
  <si>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</si>
  <si>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</si>
  <si>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</si>
  <si>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</si>
  <si>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</si>
  <si>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</si>
  <si>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</si>
  <si>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</si>
  <si>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</si>
  <si>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</si>
  <si>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</si>
  <si>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</si>
  <si>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</si>
  <si>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</si>
  <si>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</si>
  <si>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</si>
  <si>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</si>
  <si>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</si>
  <si>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</si>
  <si>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</si>
  <si>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</si>
  <si>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</si>
  <si>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</si>
  <si>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</si>
  <si>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</si>
  <si>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</si>
  <si>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</si>
  <si>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</si>
  <si>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</si>
  <si>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</si>
  <si>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</si>
  <si>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</si>
  <si>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</si>
  <si>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</si>
  <si>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</si>
  <si>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</si>
  <si>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</si>
  <si>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</si>
  <si>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</si>
  <si>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</si>
  <si>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</si>
  <si>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</si>
  <si>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</si>
  <si>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</si>
  <si>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</si>
  <si>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</si>
  <si>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</si>
  <si>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</si>
  <si>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</si>
  <si>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</si>
  <si>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</si>
  <si>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</si>
  <si>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</si>
  <si>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</si>
  <si>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</si>
  <si>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</si>
  <si>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</si>
  <si>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</si>
  <si>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</si>
  <si>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</si>
  <si>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</si>
  <si>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</si>
  <si>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</si>
  <si>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</si>
  <si>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</si>
  <si>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</si>
  <si>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</si>
  <si>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</si>
  <si>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</si>
  <si>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</si>
  <si>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双葉地方水道企業団</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</si>
  <si>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</si>
  <si>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</si>
  <si>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</si>
  <si>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</si>
  <si>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</si>
  <si>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</si>
  <si>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</si>
  <si>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</si>
  <si>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</si>
  <si>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</si>
  <si>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新しい施設が比較的多いため①有形固定資産減価償却率、②管路経年化率は類似団体平均値を下回る結果となっているが、平成25年度以降増加しており、今後も増加が見込まれる。なお、①有形固定資産減価償却率における平成26年度の増加は、会計基準の見直しによるみなし償却制度の廃止に伴う増加である。
　③管路更新率については災害復旧や復興事業に合わせ効率的に管路を更新しているが、類似団体平均値を下回る結果となった。今後も管路経年化率が増加することを踏まえ、計画的な更新が必要である。
</t>
  </si>
  <si>
    <t>　平成23年3月11日の東日本大震災並びに原発事故により、給水区域の大部分が政府避難指示区域となったことから、住民避難や企業撤退に伴い給水収益が大幅減少となっている。
　平成23年度以降は、避難指示区域の一部再編に伴う住民帰還等により、給水収益はわずかだが増加傾向となっている。
　①経常収支比率、②累積欠損金比率、④企業債残高対給水収益比率、⑤料金回収率、⑥給水原価、⑦施設利用率は改善傾向にあるが、平成27年度においても給水区域の大半が政府避難指示区域であることから、一日平均配水量・給水収益は大幅に減少したままであり、類似団体平均値を大幅に下回る結果となっている。
　③流動比率は毎年100％を大きく上回っており、支払能力は十分備えているが、給水収益が改善されない場合は減少することが見込まれる。なお、平成26年度以降は前年度と比較し大幅に減少しているが、会計基準の見直しにより1年以内に償還する企業債を流動負債に計上することによる減少である。
　⑧有収率は災害復旧作業に伴う管洗浄等の無効水量が生じているため類似団体平均値を大幅に下回る結果となっている。
　このことから、震災による災害復旧並びに復興事業を推進しながら、健全で効率的な経営が出来るよう、給水収益の増加などの経営改善に向けた取組がが重要課題となっている。</t>
    <rPh sb="360" eb="362">
      <t>イコウ</t>
    </rPh>
    <phoneticPr fontId="4"/>
  </si>
  <si>
    <t>　東日本大震災並びに原発事故により、給水区域の大部分が政府避難指示区域となったことから、給水収益が大幅減少となっている。給水収益は年々増加傾向ではあるが、各指標とも震災前の水準には回復していない状況である。このことから、健全で効率的な経営が出来るよう給水収益の早期改善による収益確保が課題である。
　老朽管更新は引き続き災害復旧や復興事業に合わせ効率的に更新を実施する必要がある。
　また、老朽化施設更新や政府避難指示区域内にある未稼働施設の取扱いについては、今後の政府避難指示区域再編の動向や経営の健全性も踏まえ、施設の効率的な運用について見直す必要がある。
　経営戦略の策定については、平成28年度中に策定の予定である。</t>
    <rPh sb="282" eb="284">
      <t>ケイエイ</t>
    </rPh>
    <rPh sb="284" eb="286">
      <t>センリャク</t>
    </rPh>
    <rPh sb="287" eb="289">
      <t>サクテイ</t>
    </rPh>
    <rPh sb="295" eb="297">
      <t>ヘイセイ</t>
    </rPh>
    <rPh sb="299" eb="301">
      <t>ネンド</t>
    </rPh>
    <rPh sb="301" eb="302">
      <t>チュウ</t>
    </rPh>
    <rPh sb="303" eb="305">
      <t>サクテイ</t>
    </rPh>
    <rPh sb="306" eb="30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</si>
</sst>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0.14000000000000001</c:v>
                </c:pt>
                <c:pt idx="2">
                  <c:v>0.32</c:v>
                </c:pt>
                <c:pt idx="3">
                  <c:v>0.56000000000000005</c:v>
                </c:pt>
                <c:pt idx="4" formatCode="#,##0.00;&quot;△&quot;#,##0.00">
                  <c:v>0.26</c:v>
                </c:pt>
              </c:numCache>
            </c:numRef>
          </c:val>
        </c:ser>
        <c:dLbls>
          <c:showLegendKey val="0"/>
          <c:showVal val="0"/>
          <c:showCatName val="0"/>
          <c:showSerName val="0"/>
          <c:showPercent val="0"/>
          <c:showBubbleSize val="0"/>
        </c:dLbls>
        <c:gapWidth val="150"/>
        <c:axId val="87417984"/>
        <c:axId val="8741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87417984"/>
        <c:axId val="87419904"/>
      </c:lineChart>
      <c:dateAx>
        <c:axId val="87417984"/>
        <c:scaling>
          <c:orientation val="minMax"/>
        </c:scaling>
        <c:delete val="1"/>
        <c:axPos val="b"/>
        <c:numFmt formatCode="ge" sourceLinked="1"/>
        <c:majorTickMark val="none"/>
        <c:minorTickMark val="none"/>
        <c:tickLblPos val="none"/>
        <c:crossAx val="87419904"/>
        <c:crosses val="autoZero"/>
        <c:auto val="1"/>
        <c:lblOffset val="100"/>
        <c:baseTimeUnit val="years"/>
      </c:dateAx>
      <c:valAx>
        <c:axId val="8741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1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7.23</c:v>
                </c:pt>
                <c:pt idx="1">
                  <c:v>12.35</c:v>
                </c:pt>
                <c:pt idx="2">
                  <c:v>17.27</c:v>
                </c:pt>
                <c:pt idx="3">
                  <c:v>20.190000000000001</c:v>
                </c:pt>
                <c:pt idx="4">
                  <c:v>32.28</c:v>
                </c:pt>
              </c:numCache>
            </c:numRef>
          </c:val>
        </c:ser>
        <c:dLbls>
          <c:showLegendKey val="0"/>
          <c:showVal val="0"/>
          <c:showCatName val="0"/>
          <c:showSerName val="0"/>
          <c:showPercent val="0"/>
          <c:showBubbleSize val="0"/>
        </c:dLbls>
        <c:gapWidth val="150"/>
        <c:axId val="89880064"/>
        <c:axId val="8988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89880064"/>
        <c:axId val="89881984"/>
      </c:lineChart>
      <c:dateAx>
        <c:axId val="89880064"/>
        <c:scaling>
          <c:orientation val="minMax"/>
        </c:scaling>
        <c:delete val="1"/>
        <c:axPos val="b"/>
        <c:numFmt formatCode="ge" sourceLinked="1"/>
        <c:majorTickMark val="none"/>
        <c:minorTickMark val="none"/>
        <c:tickLblPos val="none"/>
        <c:crossAx val="89881984"/>
        <c:crosses val="autoZero"/>
        <c:auto val="1"/>
        <c:lblOffset val="100"/>
        <c:baseTimeUnit val="years"/>
      </c:dateAx>
      <c:valAx>
        <c:axId val="8988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8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52.51</c:v>
                </c:pt>
                <c:pt idx="1">
                  <c:v>53.08</c:v>
                </c:pt>
                <c:pt idx="2">
                  <c:v>49.58</c:v>
                </c:pt>
                <c:pt idx="3">
                  <c:v>45.94</c:v>
                </c:pt>
                <c:pt idx="4">
                  <c:v>40.25</c:v>
                </c:pt>
              </c:numCache>
            </c:numRef>
          </c:val>
        </c:ser>
        <c:dLbls>
          <c:showLegendKey val="0"/>
          <c:showVal val="0"/>
          <c:showCatName val="0"/>
          <c:showSerName val="0"/>
          <c:showPercent val="0"/>
          <c:showBubbleSize val="0"/>
        </c:dLbls>
        <c:gapWidth val="150"/>
        <c:axId val="89937024"/>
        <c:axId val="8993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89937024"/>
        <c:axId val="89938944"/>
      </c:lineChart>
      <c:dateAx>
        <c:axId val="89937024"/>
        <c:scaling>
          <c:orientation val="minMax"/>
        </c:scaling>
        <c:delete val="1"/>
        <c:axPos val="b"/>
        <c:numFmt formatCode="ge" sourceLinked="1"/>
        <c:majorTickMark val="none"/>
        <c:minorTickMark val="none"/>
        <c:tickLblPos val="none"/>
        <c:crossAx val="89938944"/>
        <c:crosses val="autoZero"/>
        <c:auto val="1"/>
        <c:lblOffset val="100"/>
        <c:baseTimeUnit val="years"/>
      </c:dateAx>
      <c:valAx>
        <c:axId val="8993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3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8.57</c:v>
                </c:pt>
                <c:pt idx="1">
                  <c:v>18.760000000000002</c:v>
                </c:pt>
                <c:pt idx="2">
                  <c:v>76.510000000000005</c:v>
                </c:pt>
                <c:pt idx="3">
                  <c:v>87.67</c:v>
                </c:pt>
                <c:pt idx="4">
                  <c:v>91.82</c:v>
                </c:pt>
              </c:numCache>
            </c:numRef>
          </c:val>
        </c:ser>
        <c:dLbls>
          <c:showLegendKey val="0"/>
          <c:showVal val="0"/>
          <c:showCatName val="0"/>
          <c:showSerName val="0"/>
          <c:showPercent val="0"/>
          <c:showBubbleSize val="0"/>
        </c:dLbls>
        <c:gapWidth val="150"/>
        <c:axId val="87728896"/>
        <c:axId val="8773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87728896"/>
        <c:axId val="87730816"/>
      </c:lineChart>
      <c:dateAx>
        <c:axId val="87728896"/>
        <c:scaling>
          <c:orientation val="minMax"/>
        </c:scaling>
        <c:delete val="1"/>
        <c:axPos val="b"/>
        <c:numFmt formatCode="ge" sourceLinked="1"/>
        <c:majorTickMark val="none"/>
        <c:minorTickMark val="none"/>
        <c:tickLblPos val="none"/>
        <c:crossAx val="87730816"/>
        <c:crosses val="autoZero"/>
        <c:auto val="1"/>
        <c:lblOffset val="100"/>
        <c:baseTimeUnit val="years"/>
      </c:dateAx>
      <c:valAx>
        <c:axId val="87730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72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18.27</c:v>
                </c:pt>
                <c:pt idx="1">
                  <c:v>20</c:v>
                </c:pt>
                <c:pt idx="2">
                  <c:v>24.03</c:v>
                </c:pt>
                <c:pt idx="3">
                  <c:v>36.93</c:v>
                </c:pt>
                <c:pt idx="4">
                  <c:v>39.049999999999997</c:v>
                </c:pt>
              </c:numCache>
            </c:numRef>
          </c:val>
        </c:ser>
        <c:dLbls>
          <c:showLegendKey val="0"/>
          <c:showVal val="0"/>
          <c:showCatName val="0"/>
          <c:showSerName val="0"/>
          <c:showPercent val="0"/>
          <c:showBubbleSize val="0"/>
        </c:dLbls>
        <c:gapWidth val="150"/>
        <c:axId val="87769472"/>
        <c:axId val="8777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87769472"/>
        <c:axId val="87771392"/>
      </c:lineChart>
      <c:dateAx>
        <c:axId val="87769472"/>
        <c:scaling>
          <c:orientation val="minMax"/>
        </c:scaling>
        <c:delete val="1"/>
        <c:axPos val="b"/>
        <c:numFmt formatCode="ge" sourceLinked="1"/>
        <c:majorTickMark val="none"/>
        <c:minorTickMark val="none"/>
        <c:tickLblPos val="none"/>
        <c:crossAx val="87771392"/>
        <c:crosses val="autoZero"/>
        <c:auto val="1"/>
        <c:lblOffset val="100"/>
        <c:baseTimeUnit val="years"/>
      </c:dateAx>
      <c:valAx>
        <c:axId val="8777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6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0.64</c:v>
                </c:pt>
                <c:pt idx="1">
                  <c:v>0.64</c:v>
                </c:pt>
                <c:pt idx="2">
                  <c:v>0.85</c:v>
                </c:pt>
                <c:pt idx="3">
                  <c:v>1.38</c:v>
                </c:pt>
                <c:pt idx="4" formatCode="#,##0.00;&quot;△&quot;#,##0.00">
                  <c:v>1.39</c:v>
                </c:pt>
              </c:numCache>
            </c:numRef>
          </c:val>
        </c:ser>
        <c:dLbls>
          <c:showLegendKey val="0"/>
          <c:showVal val="0"/>
          <c:showCatName val="0"/>
          <c:showSerName val="0"/>
          <c:showPercent val="0"/>
          <c:showBubbleSize val="0"/>
        </c:dLbls>
        <c:gapWidth val="150"/>
        <c:axId val="89325568"/>
        <c:axId val="8932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89325568"/>
        <c:axId val="89327488"/>
      </c:lineChart>
      <c:dateAx>
        <c:axId val="89325568"/>
        <c:scaling>
          <c:orientation val="minMax"/>
        </c:scaling>
        <c:delete val="1"/>
        <c:axPos val="b"/>
        <c:numFmt formatCode="ge" sourceLinked="1"/>
        <c:majorTickMark val="none"/>
        <c:minorTickMark val="none"/>
        <c:tickLblPos val="none"/>
        <c:crossAx val="89327488"/>
        <c:crosses val="autoZero"/>
        <c:auto val="1"/>
        <c:lblOffset val="100"/>
        <c:baseTimeUnit val="years"/>
      </c:dateAx>
      <c:valAx>
        <c:axId val="8932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2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2318.5300000000002</c:v>
                </c:pt>
                <c:pt idx="1">
                  <c:v>2059.54</c:v>
                </c:pt>
                <c:pt idx="2">
                  <c:v>2217.8200000000002</c:v>
                </c:pt>
                <c:pt idx="3">
                  <c:v>1178.3800000000001</c:v>
                </c:pt>
                <c:pt idx="4">
                  <c:v>872.06</c:v>
                </c:pt>
              </c:numCache>
            </c:numRef>
          </c:val>
        </c:ser>
        <c:dLbls>
          <c:showLegendKey val="0"/>
          <c:showVal val="0"/>
          <c:showCatName val="0"/>
          <c:showSerName val="0"/>
          <c:showPercent val="0"/>
          <c:showBubbleSize val="0"/>
        </c:dLbls>
        <c:gapWidth val="150"/>
        <c:axId val="89366528"/>
        <c:axId val="8936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89366528"/>
        <c:axId val="89368448"/>
      </c:lineChart>
      <c:dateAx>
        <c:axId val="89366528"/>
        <c:scaling>
          <c:orientation val="minMax"/>
        </c:scaling>
        <c:delete val="1"/>
        <c:axPos val="b"/>
        <c:numFmt formatCode="ge" sourceLinked="1"/>
        <c:majorTickMark val="none"/>
        <c:minorTickMark val="none"/>
        <c:tickLblPos val="none"/>
        <c:crossAx val="89368448"/>
        <c:crosses val="autoZero"/>
        <c:auto val="1"/>
        <c:lblOffset val="100"/>
        <c:baseTimeUnit val="years"/>
      </c:dateAx>
      <c:valAx>
        <c:axId val="89368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36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33040.83</c:v>
                </c:pt>
                <c:pt idx="1">
                  <c:v>11657.05</c:v>
                </c:pt>
                <c:pt idx="2">
                  <c:v>9074.85</c:v>
                </c:pt>
                <c:pt idx="3">
                  <c:v>737.33</c:v>
                </c:pt>
                <c:pt idx="4">
                  <c:v>713.12</c:v>
                </c:pt>
              </c:numCache>
            </c:numRef>
          </c:val>
        </c:ser>
        <c:dLbls>
          <c:showLegendKey val="0"/>
          <c:showVal val="0"/>
          <c:showCatName val="0"/>
          <c:showSerName val="0"/>
          <c:showPercent val="0"/>
          <c:showBubbleSize val="0"/>
        </c:dLbls>
        <c:gapWidth val="150"/>
        <c:axId val="89390464"/>
        <c:axId val="8941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89390464"/>
        <c:axId val="89413120"/>
      </c:lineChart>
      <c:dateAx>
        <c:axId val="89390464"/>
        <c:scaling>
          <c:orientation val="minMax"/>
        </c:scaling>
        <c:delete val="1"/>
        <c:axPos val="b"/>
        <c:numFmt formatCode="ge" sourceLinked="1"/>
        <c:majorTickMark val="none"/>
        <c:minorTickMark val="none"/>
        <c:tickLblPos val="none"/>
        <c:crossAx val="89413120"/>
        <c:crosses val="autoZero"/>
        <c:auto val="1"/>
        <c:lblOffset val="100"/>
        <c:baseTimeUnit val="years"/>
      </c:dateAx>
      <c:valAx>
        <c:axId val="89413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39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8701.92</c:v>
                </c:pt>
                <c:pt idx="1">
                  <c:v>4747.07</c:v>
                </c:pt>
                <c:pt idx="2">
                  <c:v>3437.37</c:v>
                </c:pt>
                <c:pt idx="3">
                  <c:v>2731.52</c:v>
                </c:pt>
                <c:pt idx="4">
                  <c:v>1855.12</c:v>
                </c:pt>
              </c:numCache>
            </c:numRef>
          </c:val>
        </c:ser>
        <c:dLbls>
          <c:showLegendKey val="0"/>
          <c:showVal val="0"/>
          <c:showCatName val="0"/>
          <c:showSerName val="0"/>
          <c:showPercent val="0"/>
          <c:showBubbleSize val="0"/>
        </c:dLbls>
        <c:gapWidth val="150"/>
        <c:axId val="89435136"/>
        <c:axId val="8945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89435136"/>
        <c:axId val="89453696"/>
      </c:lineChart>
      <c:dateAx>
        <c:axId val="89435136"/>
        <c:scaling>
          <c:orientation val="minMax"/>
        </c:scaling>
        <c:delete val="1"/>
        <c:axPos val="b"/>
        <c:numFmt formatCode="ge" sourceLinked="1"/>
        <c:majorTickMark val="none"/>
        <c:minorTickMark val="none"/>
        <c:tickLblPos val="none"/>
        <c:crossAx val="89453696"/>
        <c:crosses val="autoZero"/>
        <c:auto val="1"/>
        <c:lblOffset val="100"/>
        <c:baseTimeUnit val="years"/>
      </c:dateAx>
      <c:valAx>
        <c:axId val="89453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43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4.8099999999999996</c:v>
                </c:pt>
                <c:pt idx="1">
                  <c:v>8.0299999999999994</c:v>
                </c:pt>
                <c:pt idx="2">
                  <c:v>9.65</c:v>
                </c:pt>
                <c:pt idx="3">
                  <c:v>12.95</c:v>
                </c:pt>
                <c:pt idx="4">
                  <c:v>17.64</c:v>
                </c:pt>
              </c:numCache>
            </c:numRef>
          </c:val>
        </c:ser>
        <c:dLbls>
          <c:showLegendKey val="0"/>
          <c:showVal val="0"/>
          <c:showCatName val="0"/>
          <c:showSerName val="0"/>
          <c:showPercent val="0"/>
          <c:showBubbleSize val="0"/>
        </c:dLbls>
        <c:gapWidth val="150"/>
        <c:axId val="89488000"/>
        <c:axId val="8949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89488000"/>
        <c:axId val="89490176"/>
      </c:lineChart>
      <c:dateAx>
        <c:axId val="89488000"/>
        <c:scaling>
          <c:orientation val="minMax"/>
        </c:scaling>
        <c:delete val="1"/>
        <c:axPos val="b"/>
        <c:numFmt formatCode="ge" sourceLinked="1"/>
        <c:majorTickMark val="none"/>
        <c:minorTickMark val="none"/>
        <c:tickLblPos val="none"/>
        <c:crossAx val="89490176"/>
        <c:crosses val="autoZero"/>
        <c:auto val="1"/>
        <c:lblOffset val="100"/>
        <c:baseTimeUnit val="years"/>
      </c:dateAx>
      <c:valAx>
        <c:axId val="8949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2648.6</c:v>
                </c:pt>
                <c:pt idx="1">
                  <c:v>1619.46</c:v>
                </c:pt>
                <c:pt idx="2">
                  <c:v>1344.8</c:v>
                </c:pt>
                <c:pt idx="3">
                  <c:v>1000.61</c:v>
                </c:pt>
                <c:pt idx="4">
                  <c:v>730.68</c:v>
                </c:pt>
              </c:numCache>
            </c:numRef>
          </c:val>
        </c:ser>
        <c:dLbls>
          <c:showLegendKey val="0"/>
          <c:showVal val="0"/>
          <c:showCatName val="0"/>
          <c:showSerName val="0"/>
          <c:showPercent val="0"/>
          <c:showBubbleSize val="0"/>
        </c:dLbls>
        <c:gapWidth val="150"/>
        <c:axId val="89520000"/>
        <c:axId val="8985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89520000"/>
        <c:axId val="89853952"/>
      </c:lineChart>
      <c:dateAx>
        <c:axId val="89520000"/>
        <c:scaling>
          <c:orientation val="minMax"/>
        </c:scaling>
        <c:delete val="1"/>
        <c:axPos val="b"/>
        <c:numFmt formatCode="ge" sourceLinked="1"/>
        <c:majorTickMark val="none"/>
        <c:minorTickMark val="none"/>
        <c:tickLblPos val="none"/>
        <c:crossAx val="89853952"/>
        <c:crosses val="autoZero"/>
        <c:auto val="1"/>
        <c:lblOffset val="100"/>
        <c:baseTimeUnit val="years"/>
      </c:dateAx>
      <c:valAx>
        <c:axId val="8985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2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61" zoomScaleNormal="100" workbookViewId="0">
      <selection activeCell="BM83" sqref="BM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双葉地方水道企業団</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t="str">
        <f>データ!Q6</f>
        <v>-</v>
      </c>
      <c r="AJ8" s="75"/>
      <c r="AK8" s="75"/>
      <c r="AL8" s="75"/>
      <c r="AM8" s="75"/>
      <c r="AN8" s="75"/>
      <c r="AO8" s="75"/>
      <c r="AP8" s="76"/>
      <c r="AQ8" s="57" t="str">
        <f>データ!R6</f>
        <v>-</v>
      </c>
      <c r="AR8" s="57"/>
      <c r="AS8" s="57"/>
      <c r="AT8" s="57"/>
      <c r="AU8" s="57"/>
      <c r="AV8" s="57"/>
      <c r="AW8" s="57"/>
      <c r="AX8" s="57"/>
      <c r="AY8" s="57" t="str">
        <f>データ!S6</f>
        <v>-</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86.06</v>
      </c>
      <c r="K10" s="57"/>
      <c r="L10" s="57"/>
      <c r="M10" s="57"/>
      <c r="N10" s="57"/>
      <c r="O10" s="57"/>
      <c r="P10" s="57"/>
      <c r="Q10" s="57"/>
      <c r="R10" s="57">
        <f>データ!O6</f>
        <v>96.21</v>
      </c>
      <c r="S10" s="57"/>
      <c r="T10" s="57"/>
      <c r="U10" s="57"/>
      <c r="V10" s="57"/>
      <c r="W10" s="57"/>
      <c r="X10" s="57"/>
      <c r="Y10" s="57"/>
      <c r="Z10" s="65">
        <f>データ!P6</f>
        <v>2541</v>
      </c>
      <c r="AA10" s="65"/>
      <c r="AB10" s="65"/>
      <c r="AC10" s="65"/>
      <c r="AD10" s="65"/>
      <c r="AE10" s="65"/>
      <c r="AF10" s="65"/>
      <c r="AG10" s="65"/>
      <c r="AH10" s="2"/>
      <c r="AI10" s="65">
        <f>データ!T6</f>
        <v>46395</v>
      </c>
      <c r="AJ10" s="65"/>
      <c r="AK10" s="65"/>
      <c r="AL10" s="65"/>
      <c r="AM10" s="65"/>
      <c r="AN10" s="65"/>
      <c r="AO10" s="65"/>
      <c r="AP10" s="65"/>
      <c r="AQ10" s="57">
        <f>データ!U6</f>
        <v>204.65</v>
      </c>
      <c r="AR10" s="57"/>
      <c r="AS10" s="57"/>
      <c r="AT10" s="57"/>
      <c r="AU10" s="57"/>
      <c r="AV10" s="57"/>
      <c r="AW10" s="57"/>
      <c r="AX10" s="57"/>
      <c r="AY10" s="57">
        <f>データ!V6</f>
        <v>226.7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X1" workbookViewId="0">
      <selection activeCell="EG8" sqref="EG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78883</v>
      </c>
      <c r="D6" s="31">
        <f t="shared" si="3"/>
        <v>46</v>
      </c>
      <c r="E6" s="31">
        <f t="shared" si="3"/>
        <v>1</v>
      </c>
      <c r="F6" s="31">
        <f t="shared" si="3"/>
        <v>0</v>
      </c>
      <c r="G6" s="31">
        <f t="shared" si="3"/>
        <v>1</v>
      </c>
      <c r="H6" s="31" t="str">
        <f t="shared" si="3"/>
        <v>福島県　双葉地方水道企業団</v>
      </c>
      <c r="I6" s="31" t="str">
        <f t="shared" si="3"/>
        <v>法適用</v>
      </c>
      <c r="J6" s="31" t="str">
        <f t="shared" si="3"/>
        <v>水道事業</v>
      </c>
      <c r="K6" s="31" t="str">
        <f t="shared" si="3"/>
        <v>末端給水事業</v>
      </c>
      <c r="L6" s="31" t="str">
        <f t="shared" si="3"/>
        <v>A5</v>
      </c>
      <c r="M6" s="32" t="str">
        <f t="shared" si="3"/>
        <v>-</v>
      </c>
      <c r="N6" s="32">
        <f t="shared" si="3"/>
        <v>86.06</v>
      </c>
      <c r="O6" s="32">
        <f t="shared" si="3"/>
        <v>96.21</v>
      </c>
      <c r="P6" s="32">
        <f t="shared" si="3"/>
        <v>2541</v>
      </c>
      <c r="Q6" s="32" t="str">
        <f t="shared" si="3"/>
        <v>-</v>
      </c>
      <c r="R6" s="32" t="str">
        <f t="shared" si="3"/>
        <v>-</v>
      </c>
      <c r="S6" s="32" t="str">
        <f t="shared" si="3"/>
        <v>-</v>
      </c>
      <c r="T6" s="32">
        <f t="shared" si="3"/>
        <v>46395</v>
      </c>
      <c r="U6" s="32">
        <f t="shared" si="3"/>
        <v>204.65</v>
      </c>
      <c r="V6" s="32">
        <f t="shared" si="3"/>
        <v>226.7</v>
      </c>
      <c r="W6" s="33">
        <f>IF(W7="",NA(),W7)</f>
        <v>8.57</v>
      </c>
      <c r="X6" s="33">
        <f t="shared" ref="X6:AF6" si="4">IF(X7="",NA(),X7)</f>
        <v>18.760000000000002</v>
      </c>
      <c r="Y6" s="33">
        <f t="shared" si="4"/>
        <v>76.510000000000005</v>
      </c>
      <c r="Z6" s="33">
        <f t="shared" si="4"/>
        <v>87.67</v>
      </c>
      <c r="AA6" s="33">
        <f t="shared" si="4"/>
        <v>91.82</v>
      </c>
      <c r="AB6" s="33">
        <f t="shared" si="4"/>
        <v>105.61</v>
      </c>
      <c r="AC6" s="33">
        <f t="shared" si="4"/>
        <v>106.41</v>
      </c>
      <c r="AD6" s="33">
        <f t="shared" si="4"/>
        <v>106.89</v>
      </c>
      <c r="AE6" s="33">
        <f t="shared" si="4"/>
        <v>109.04</v>
      </c>
      <c r="AF6" s="33">
        <f t="shared" si="4"/>
        <v>109.64</v>
      </c>
      <c r="AG6" s="32" t="str">
        <f>IF(AG7="","",IF(AG7="-","【-】","【"&amp;SUBSTITUTE(TEXT(AG7,"#,##0.00"),"-","△")&amp;"】"))</f>
        <v>【113.56】</v>
      </c>
      <c r="AH6" s="33">
        <f>IF(AH7="",NA(),AH7)</f>
        <v>2318.5300000000002</v>
      </c>
      <c r="AI6" s="33">
        <f t="shared" ref="AI6:AQ6" si="5">IF(AI7="",NA(),AI7)</f>
        <v>2059.54</v>
      </c>
      <c r="AJ6" s="33">
        <f t="shared" si="5"/>
        <v>2217.8200000000002</v>
      </c>
      <c r="AK6" s="33">
        <f t="shared" si="5"/>
        <v>1178.3800000000001</v>
      </c>
      <c r="AL6" s="33">
        <f t="shared" si="5"/>
        <v>872.06</v>
      </c>
      <c r="AM6" s="33">
        <f t="shared" si="5"/>
        <v>6.79</v>
      </c>
      <c r="AN6" s="33">
        <f t="shared" si="5"/>
        <v>6.33</v>
      </c>
      <c r="AO6" s="33">
        <f t="shared" si="5"/>
        <v>7.76</v>
      </c>
      <c r="AP6" s="33">
        <f t="shared" si="5"/>
        <v>3.77</v>
      </c>
      <c r="AQ6" s="33">
        <f t="shared" si="5"/>
        <v>3.62</v>
      </c>
      <c r="AR6" s="32" t="str">
        <f>IF(AR7="","",IF(AR7="-","【-】","【"&amp;SUBSTITUTE(TEXT(AR7,"#,##0.00"),"-","△")&amp;"】"))</f>
        <v>【0.87】</v>
      </c>
      <c r="AS6" s="33">
        <f>IF(AS7="",NA(),AS7)</f>
        <v>33040.83</v>
      </c>
      <c r="AT6" s="33">
        <f t="shared" ref="AT6:BB6" si="6">IF(AT7="",NA(),AT7)</f>
        <v>11657.05</v>
      </c>
      <c r="AU6" s="33">
        <f t="shared" si="6"/>
        <v>9074.85</v>
      </c>
      <c r="AV6" s="33">
        <f t="shared" si="6"/>
        <v>737.33</v>
      </c>
      <c r="AW6" s="33">
        <f t="shared" si="6"/>
        <v>713.12</v>
      </c>
      <c r="AX6" s="33">
        <f t="shared" si="6"/>
        <v>832.37</v>
      </c>
      <c r="AY6" s="33">
        <f t="shared" si="6"/>
        <v>852.01</v>
      </c>
      <c r="AZ6" s="33">
        <f t="shared" si="6"/>
        <v>909.68</v>
      </c>
      <c r="BA6" s="33">
        <f t="shared" si="6"/>
        <v>382.09</v>
      </c>
      <c r="BB6" s="33">
        <f t="shared" si="6"/>
        <v>371.31</v>
      </c>
      <c r="BC6" s="32" t="str">
        <f>IF(BC7="","",IF(BC7="-","【-】","【"&amp;SUBSTITUTE(TEXT(BC7,"#,##0.00"),"-","△")&amp;"】"))</f>
        <v>【262.74】</v>
      </c>
      <c r="BD6" s="33">
        <f>IF(BD7="",NA(),BD7)</f>
        <v>8701.92</v>
      </c>
      <c r="BE6" s="33">
        <f t="shared" ref="BE6:BM6" si="7">IF(BE7="",NA(),BE7)</f>
        <v>4747.07</v>
      </c>
      <c r="BF6" s="33">
        <f t="shared" si="7"/>
        <v>3437.37</v>
      </c>
      <c r="BG6" s="33">
        <f t="shared" si="7"/>
        <v>2731.52</v>
      </c>
      <c r="BH6" s="33">
        <f t="shared" si="7"/>
        <v>1855.12</v>
      </c>
      <c r="BI6" s="33">
        <f t="shared" si="7"/>
        <v>403.15</v>
      </c>
      <c r="BJ6" s="33">
        <f t="shared" si="7"/>
        <v>391.4</v>
      </c>
      <c r="BK6" s="33">
        <f t="shared" si="7"/>
        <v>382.65</v>
      </c>
      <c r="BL6" s="33">
        <f t="shared" si="7"/>
        <v>385.06</v>
      </c>
      <c r="BM6" s="33">
        <f t="shared" si="7"/>
        <v>373.09</v>
      </c>
      <c r="BN6" s="32" t="str">
        <f>IF(BN7="","",IF(BN7="-","【-】","【"&amp;SUBSTITUTE(TEXT(BN7,"#,##0.00"),"-","△")&amp;"】"))</f>
        <v>【276.38】</v>
      </c>
      <c r="BO6" s="33">
        <f>IF(BO7="",NA(),BO7)</f>
        <v>4.8099999999999996</v>
      </c>
      <c r="BP6" s="33">
        <f t="shared" ref="BP6:BX6" si="8">IF(BP7="",NA(),BP7)</f>
        <v>8.0299999999999994</v>
      </c>
      <c r="BQ6" s="33">
        <f t="shared" si="8"/>
        <v>9.65</v>
      </c>
      <c r="BR6" s="33">
        <f t="shared" si="8"/>
        <v>12.95</v>
      </c>
      <c r="BS6" s="33">
        <f t="shared" si="8"/>
        <v>17.64</v>
      </c>
      <c r="BT6" s="33">
        <f t="shared" si="8"/>
        <v>94.86</v>
      </c>
      <c r="BU6" s="33">
        <f t="shared" si="8"/>
        <v>95.91</v>
      </c>
      <c r="BV6" s="33">
        <f t="shared" si="8"/>
        <v>96.1</v>
      </c>
      <c r="BW6" s="33">
        <f t="shared" si="8"/>
        <v>99.07</v>
      </c>
      <c r="BX6" s="33">
        <f t="shared" si="8"/>
        <v>99.99</v>
      </c>
      <c r="BY6" s="32" t="str">
        <f>IF(BY7="","",IF(BY7="-","【-】","【"&amp;SUBSTITUTE(TEXT(BY7,"#,##0.00"),"-","△")&amp;"】"))</f>
        <v>【104.99】</v>
      </c>
      <c r="BZ6" s="33">
        <f>IF(BZ7="",NA(),BZ7)</f>
        <v>2648.6</v>
      </c>
      <c r="CA6" s="33">
        <f t="shared" ref="CA6:CI6" si="9">IF(CA7="",NA(),CA7)</f>
        <v>1619.46</v>
      </c>
      <c r="CB6" s="33">
        <f t="shared" si="9"/>
        <v>1344.8</v>
      </c>
      <c r="CC6" s="33">
        <f t="shared" si="9"/>
        <v>1000.61</v>
      </c>
      <c r="CD6" s="33">
        <f t="shared" si="9"/>
        <v>730.68</v>
      </c>
      <c r="CE6" s="33">
        <f t="shared" si="9"/>
        <v>179.14</v>
      </c>
      <c r="CF6" s="33">
        <f t="shared" si="9"/>
        <v>179.29</v>
      </c>
      <c r="CG6" s="33">
        <f t="shared" si="9"/>
        <v>178.39</v>
      </c>
      <c r="CH6" s="33">
        <f t="shared" si="9"/>
        <v>173.03</v>
      </c>
      <c r="CI6" s="33">
        <f t="shared" si="9"/>
        <v>171.15</v>
      </c>
      <c r="CJ6" s="32" t="str">
        <f>IF(CJ7="","",IF(CJ7="-","【-】","【"&amp;SUBSTITUTE(TEXT(CJ7,"#,##0.00"),"-","△")&amp;"】"))</f>
        <v>【163.72】</v>
      </c>
      <c r="CK6" s="33">
        <f>IF(CK7="",NA(),CK7)</f>
        <v>7.23</v>
      </c>
      <c r="CL6" s="33">
        <f t="shared" ref="CL6:CT6" si="10">IF(CL7="",NA(),CL7)</f>
        <v>12.35</v>
      </c>
      <c r="CM6" s="33">
        <f t="shared" si="10"/>
        <v>17.27</v>
      </c>
      <c r="CN6" s="33">
        <f t="shared" si="10"/>
        <v>20.190000000000001</v>
      </c>
      <c r="CO6" s="33">
        <f t="shared" si="10"/>
        <v>32.28</v>
      </c>
      <c r="CP6" s="33">
        <f t="shared" si="10"/>
        <v>58.76</v>
      </c>
      <c r="CQ6" s="33">
        <f t="shared" si="10"/>
        <v>59.09</v>
      </c>
      <c r="CR6" s="33">
        <f t="shared" si="10"/>
        <v>59.23</v>
      </c>
      <c r="CS6" s="33">
        <f t="shared" si="10"/>
        <v>58.58</v>
      </c>
      <c r="CT6" s="33">
        <f t="shared" si="10"/>
        <v>58.53</v>
      </c>
      <c r="CU6" s="32" t="str">
        <f>IF(CU7="","",IF(CU7="-","【-】","【"&amp;SUBSTITUTE(TEXT(CU7,"#,##0.00"),"-","△")&amp;"】"))</f>
        <v>【59.76】</v>
      </c>
      <c r="CV6" s="33">
        <f>IF(CV7="",NA(),CV7)</f>
        <v>52.51</v>
      </c>
      <c r="CW6" s="33">
        <f t="shared" ref="CW6:DE6" si="11">IF(CW7="",NA(),CW7)</f>
        <v>53.08</v>
      </c>
      <c r="CX6" s="33">
        <f t="shared" si="11"/>
        <v>49.58</v>
      </c>
      <c r="CY6" s="33">
        <f t="shared" si="11"/>
        <v>45.94</v>
      </c>
      <c r="CZ6" s="33">
        <f t="shared" si="11"/>
        <v>40.25</v>
      </c>
      <c r="DA6" s="33">
        <f t="shared" si="11"/>
        <v>84.87</v>
      </c>
      <c r="DB6" s="33">
        <f t="shared" si="11"/>
        <v>85.4</v>
      </c>
      <c r="DC6" s="33">
        <f t="shared" si="11"/>
        <v>85.53</v>
      </c>
      <c r="DD6" s="33">
        <f t="shared" si="11"/>
        <v>85.23</v>
      </c>
      <c r="DE6" s="33">
        <f t="shared" si="11"/>
        <v>85.26</v>
      </c>
      <c r="DF6" s="32" t="str">
        <f>IF(DF7="","",IF(DF7="-","【-】","【"&amp;SUBSTITUTE(TEXT(DF7,"#,##0.00"),"-","△")&amp;"】"))</f>
        <v>【89.95】</v>
      </c>
      <c r="DG6" s="33">
        <f>IF(DG7="",NA(),DG7)</f>
        <v>18.27</v>
      </c>
      <c r="DH6" s="33">
        <f t="shared" ref="DH6:DP6" si="12">IF(DH7="",NA(),DH7)</f>
        <v>20</v>
      </c>
      <c r="DI6" s="33">
        <f t="shared" si="12"/>
        <v>24.03</v>
      </c>
      <c r="DJ6" s="33">
        <f t="shared" si="12"/>
        <v>36.93</v>
      </c>
      <c r="DK6" s="33">
        <f t="shared" si="12"/>
        <v>39.049999999999997</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0.64</v>
      </c>
      <c r="DS6" s="33">
        <f t="shared" ref="DS6:EA6" si="13">IF(DS7="",NA(),DS7)</f>
        <v>0.64</v>
      </c>
      <c r="DT6" s="33">
        <f t="shared" si="13"/>
        <v>0.85</v>
      </c>
      <c r="DU6" s="33">
        <f t="shared" si="13"/>
        <v>1.38</v>
      </c>
      <c r="DV6" s="32">
        <f t="shared" si="13"/>
        <v>1.39</v>
      </c>
      <c r="DW6" s="33">
        <f t="shared" si="13"/>
        <v>6.47</v>
      </c>
      <c r="DX6" s="33">
        <f t="shared" si="13"/>
        <v>7.8</v>
      </c>
      <c r="DY6" s="33">
        <f t="shared" si="13"/>
        <v>8.39</v>
      </c>
      <c r="DZ6" s="33">
        <f t="shared" si="13"/>
        <v>10.09</v>
      </c>
      <c r="EA6" s="33">
        <f t="shared" si="13"/>
        <v>10.54</v>
      </c>
      <c r="EB6" s="32" t="str">
        <f>IF(EB7="","",IF(EB7="-","【-】","【"&amp;SUBSTITUTE(TEXT(EB7,"#,##0.00"),"-","△")&amp;"】"))</f>
        <v>【13.18】</v>
      </c>
      <c r="EC6" s="32">
        <f>IF(EC7="",NA(),EC7)</f>
        <v>0</v>
      </c>
      <c r="ED6" s="33">
        <f t="shared" ref="ED6:EL6" si="14">IF(ED7="",NA(),ED7)</f>
        <v>0.14000000000000001</v>
      </c>
      <c r="EE6" s="33">
        <f t="shared" si="14"/>
        <v>0.32</v>
      </c>
      <c r="EF6" s="33">
        <f t="shared" si="14"/>
        <v>0.56000000000000005</v>
      </c>
      <c r="EG6" s="32">
        <f t="shared" si="14"/>
        <v>0.26</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78883</v>
      </c>
      <c r="D7" s="35">
        <v>46</v>
      </c>
      <c r="E7" s="35">
        <v>1</v>
      </c>
      <c r="F7" s="35">
        <v>0</v>
      </c>
      <c r="G7" s="35">
        <v>1</v>
      </c>
      <c r="H7" s="35" t="s">
        <v>93</v>
      </c>
      <c r="I7" s="35" t="s">
        <v>94</v>
      </c>
      <c r="J7" s="35" t="s">
        <v>95</v>
      </c>
      <c r="K7" s="35" t="s">
        <v>96</v>
      </c>
      <c r="L7" s="35" t="s">
        <v>97</v>
      </c>
      <c r="M7" s="36" t="s">
        <v>98</v>
      </c>
      <c r="N7" s="36">
        <v>86.06</v>
      </c>
      <c r="O7" s="36">
        <v>96.21</v>
      </c>
      <c r="P7" s="36">
        <v>2541</v>
      </c>
      <c r="Q7" s="36" t="s">
        <v>98</v>
      </c>
      <c r="R7" s="36" t="s">
        <v>98</v>
      </c>
      <c r="S7" s="36" t="s">
        <v>98</v>
      </c>
      <c r="T7" s="36">
        <v>46395</v>
      </c>
      <c r="U7" s="36">
        <v>204.65</v>
      </c>
      <c r="V7" s="36">
        <v>226.7</v>
      </c>
      <c r="W7" s="36">
        <v>8.57</v>
      </c>
      <c r="X7" s="36">
        <v>18.760000000000002</v>
      </c>
      <c r="Y7" s="36">
        <v>76.510000000000005</v>
      </c>
      <c r="Z7" s="36">
        <v>87.67</v>
      </c>
      <c r="AA7" s="36">
        <v>91.82</v>
      </c>
      <c r="AB7" s="36">
        <v>105.61</v>
      </c>
      <c r="AC7" s="36">
        <v>106.41</v>
      </c>
      <c r="AD7" s="36">
        <v>106.89</v>
      </c>
      <c r="AE7" s="36">
        <v>109.04</v>
      </c>
      <c r="AF7" s="36">
        <v>109.64</v>
      </c>
      <c r="AG7" s="36">
        <v>113.56</v>
      </c>
      <c r="AH7" s="36">
        <v>2318.5300000000002</v>
      </c>
      <c r="AI7" s="36">
        <v>2059.54</v>
      </c>
      <c r="AJ7" s="36">
        <v>2217.8200000000002</v>
      </c>
      <c r="AK7" s="36">
        <v>1178.3800000000001</v>
      </c>
      <c r="AL7" s="36">
        <v>872.06</v>
      </c>
      <c r="AM7" s="36">
        <v>6.79</v>
      </c>
      <c r="AN7" s="36">
        <v>6.33</v>
      </c>
      <c r="AO7" s="36">
        <v>7.76</v>
      </c>
      <c r="AP7" s="36">
        <v>3.77</v>
      </c>
      <c r="AQ7" s="36">
        <v>3.62</v>
      </c>
      <c r="AR7" s="36">
        <v>0.87</v>
      </c>
      <c r="AS7" s="36">
        <v>33040.83</v>
      </c>
      <c r="AT7" s="36">
        <v>11657.05</v>
      </c>
      <c r="AU7" s="36">
        <v>9074.85</v>
      </c>
      <c r="AV7" s="36">
        <v>737.33</v>
      </c>
      <c r="AW7" s="36">
        <v>713.12</v>
      </c>
      <c r="AX7" s="36">
        <v>832.37</v>
      </c>
      <c r="AY7" s="36">
        <v>852.01</v>
      </c>
      <c r="AZ7" s="36">
        <v>909.68</v>
      </c>
      <c r="BA7" s="36">
        <v>382.09</v>
      </c>
      <c r="BB7" s="36">
        <v>371.31</v>
      </c>
      <c r="BC7" s="36">
        <v>262.74</v>
      </c>
      <c r="BD7" s="36">
        <v>8701.92</v>
      </c>
      <c r="BE7" s="36">
        <v>4747.07</v>
      </c>
      <c r="BF7" s="36">
        <v>3437.37</v>
      </c>
      <c r="BG7" s="36">
        <v>2731.52</v>
      </c>
      <c r="BH7" s="36">
        <v>1855.12</v>
      </c>
      <c r="BI7" s="36">
        <v>403.15</v>
      </c>
      <c r="BJ7" s="36">
        <v>391.4</v>
      </c>
      <c r="BK7" s="36">
        <v>382.65</v>
      </c>
      <c r="BL7" s="36">
        <v>385.06</v>
      </c>
      <c r="BM7" s="36">
        <v>373.09</v>
      </c>
      <c r="BN7" s="36">
        <v>276.38</v>
      </c>
      <c r="BO7" s="36">
        <v>4.8099999999999996</v>
      </c>
      <c r="BP7" s="36">
        <v>8.0299999999999994</v>
      </c>
      <c r="BQ7" s="36">
        <v>9.65</v>
      </c>
      <c r="BR7" s="36">
        <v>12.95</v>
      </c>
      <c r="BS7" s="36">
        <v>17.64</v>
      </c>
      <c r="BT7" s="36">
        <v>94.86</v>
      </c>
      <c r="BU7" s="36">
        <v>95.91</v>
      </c>
      <c r="BV7" s="36">
        <v>96.1</v>
      </c>
      <c r="BW7" s="36">
        <v>99.07</v>
      </c>
      <c r="BX7" s="36">
        <v>99.99</v>
      </c>
      <c r="BY7" s="36">
        <v>104.99</v>
      </c>
      <c r="BZ7" s="36">
        <v>2648.6</v>
      </c>
      <c r="CA7" s="36">
        <v>1619.46</v>
      </c>
      <c r="CB7" s="36">
        <v>1344.8</v>
      </c>
      <c r="CC7" s="36">
        <v>1000.61</v>
      </c>
      <c r="CD7" s="36">
        <v>730.68</v>
      </c>
      <c r="CE7" s="36">
        <v>179.14</v>
      </c>
      <c r="CF7" s="36">
        <v>179.29</v>
      </c>
      <c r="CG7" s="36">
        <v>178.39</v>
      </c>
      <c r="CH7" s="36">
        <v>173.03</v>
      </c>
      <c r="CI7" s="36">
        <v>171.15</v>
      </c>
      <c r="CJ7" s="36">
        <v>163.72</v>
      </c>
      <c r="CK7" s="36">
        <v>7.23</v>
      </c>
      <c r="CL7" s="36">
        <v>12.35</v>
      </c>
      <c r="CM7" s="36">
        <v>17.27</v>
      </c>
      <c r="CN7" s="36">
        <v>20.190000000000001</v>
      </c>
      <c r="CO7" s="36">
        <v>32.28</v>
      </c>
      <c r="CP7" s="36">
        <v>58.76</v>
      </c>
      <c r="CQ7" s="36">
        <v>59.09</v>
      </c>
      <c r="CR7" s="36">
        <v>59.23</v>
      </c>
      <c r="CS7" s="36">
        <v>58.58</v>
      </c>
      <c r="CT7" s="36">
        <v>58.53</v>
      </c>
      <c r="CU7" s="36">
        <v>59.76</v>
      </c>
      <c r="CV7" s="36">
        <v>52.51</v>
      </c>
      <c r="CW7" s="36">
        <v>53.08</v>
      </c>
      <c r="CX7" s="36">
        <v>49.58</v>
      </c>
      <c r="CY7" s="36">
        <v>45.94</v>
      </c>
      <c r="CZ7" s="36">
        <v>40.25</v>
      </c>
      <c r="DA7" s="36">
        <v>84.87</v>
      </c>
      <c r="DB7" s="36">
        <v>85.4</v>
      </c>
      <c r="DC7" s="36">
        <v>85.53</v>
      </c>
      <c r="DD7" s="36">
        <v>85.23</v>
      </c>
      <c r="DE7" s="36">
        <v>85.26</v>
      </c>
      <c r="DF7" s="36">
        <v>89.95</v>
      </c>
      <c r="DG7" s="36">
        <v>18.27</v>
      </c>
      <c r="DH7" s="36">
        <v>20</v>
      </c>
      <c r="DI7" s="36">
        <v>24.03</v>
      </c>
      <c r="DJ7" s="36">
        <v>36.93</v>
      </c>
      <c r="DK7" s="36">
        <v>39.049999999999997</v>
      </c>
      <c r="DL7" s="36">
        <v>35.53</v>
      </c>
      <c r="DM7" s="36">
        <v>36.36</v>
      </c>
      <c r="DN7" s="36">
        <v>37.340000000000003</v>
      </c>
      <c r="DO7" s="36">
        <v>44.31</v>
      </c>
      <c r="DP7" s="36">
        <v>45.75</v>
      </c>
      <c r="DQ7" s="36">
        <v>47.18</v>
      </c>
      <c r="DR7" s="36">
        <v>0.64</v>
      </c>
      <c r="DS7" s="36">
        <v>0.64</v>
      </c>
      <c r="DT7" s="36">
        <v>0.85</v>
      </c>
      <c r="DU7" s="36">
        <v>1.38</v>
      </c>
      <c r="DV7" s="36">
        <v>1.39</v>
      </c>
      <c r="DW7" s="36">
        <v>6.47</v>
      </c>
      <c r="DX7" s="36">
        <v>7.8</v>
      </c>
      <c r="DY7" s="36">
        <v>8.39</v>
      </c>
      <c r="DZ7" s="36">
        <v>10.09</v>
      </c>
      <c r="EA7" s="36">
        <v>10.54</v>
      </c>
      <c r="EB7" s="36">
        <v>13.18</v>
      </c>
      <c r="EC7" s="36">
        <v>0</v>
      </c>
      <c r="ED7" s="36">
        <v>0.14000000000000001</v>
      </c>
      <c r="EE7" s="36">
        <v>0.32</v>
      </c>
      <c r="EF7" s="36">
        <v>0.56000000000000005</v>
      </c>
      <c r="EG7" s="36">
        <v>0.26</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soumu05</cp:lastModifiedBy>
  <cp:lastPrinted>2017-02-07T04:54:31Z</cp:lastPrinted>
  <dcterms:created xsi:type="dcterms:W3CDTF">2016-12-02T01:57:56Z</dcterms:created>
  <dcterms:modified xsi:type="dcterms:W3CDTF">2017-02-07T04:55:39Z</dcterms:modified>
</cp:coreProperties>
</file>