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rikamisv2\総務課\総務係\経理担当用\照会\照会28\29.1.23公営企業に係る経営分析表の分析等について\07_【48三春町～86相馬地方広域水道企業団】送付用\84_福島地方水道用水供給企業団\"/>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<sst xmlns="http://schemas.openxmlformats.org/spreadsheetml/2006/main" count="220" uniqueCount="107">
  <si>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</si>
  <si>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</si>
  <si>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</si>
  <si>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</si>
  <si>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</si>
  <si>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</si>
  <si>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</si>
  <si>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</si>
  <si>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</si>
  <si>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</si>
  <si>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</si>
  <si>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</si>
  <si>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</si>
  <si>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</si>
  <si>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</si>
  <si>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</si>
  <si>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</si>
  <si>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</si>
  <si>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</si>
  <si>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</si>
  <si>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</si>
  <si>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</si>
  <si>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</si>
  <si>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</si>
  <si>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</si>
  <si>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</si>
  <si>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</si>
  <si>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</si>
  <si>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</si>
  <si>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</si>
  <si>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</si>
  <si>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</si>
  <si>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</si>
  <si>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</si>
  <si>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</si>
  <si>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</si>
  <si>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</si>
  <si>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</si>
  <si>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</si>
  <si>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</si>
  <si>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</si>
  <si>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</si>
  <si>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</si>
  <si>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</si>
  <si>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</si>
  <si>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</si>
  <si>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</si>
  <si>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</si>
  <si>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</si>
  <si>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</si>
  <si>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</si>
  <si>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</si>
  <si>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</si>
  <si>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</si>
  <si>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</si>
  <si>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</si>
  <si>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</si>
  <si>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</si>
  <si>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</si>
  <si>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</si>
  <si>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</si>
  <si>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</si>
  <si>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</si>
  <si>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</si>
  <si>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</si>
  <si>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</si>
  <si>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</si>
  <si>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</si>
  <si>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</si>
  <si>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</si>
  <si>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</si>
  <si>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</si>
  <si>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</si>
  <si>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</si>
  <si>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</si>
  <si>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</si>
  <si>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</si>
  <si>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</si>
  <si>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</si>
  <si>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</si>
  <si>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</si>
  <si>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</si>
  <si>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</si>
  <si>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</si>
  <si>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</si>
  <si>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</si>
  <si>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</si>
  <si>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</si>
  <si>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</si>
  <si>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</si>
  <si>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</si>
  <si>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</si>
  <si>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</si>
  <si>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福島地方水道用水供給企業団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</si>
  <si>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</si>
  <si>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</si>
  <si>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</si>
  <si>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</si>
  <si>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</si>
  <si>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</si>
  <si>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</si>
  <si>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</si>
  <si>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</si>
  <si>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</si>
  <si>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当企業団では、財政計画により、安定供給・経費節減を念頭に収支を均衡させることとしており、黒字となる年度については、暫定供給時からの累積欠損金に補填して、欠損金の削減に取り組んできました。
　施設が新しく、減価償却費が多いため、給水原価が高くなっておりますが、効率的な業務を行い、費用の削減に努めております。
企業債については、繰上償還・借換等で債務の削減に取り組んでおりますが、供給開始から年数が経過していないため、債務残高が高い水準となっています。
</t>
    <phoneticPr fontId="4"/>
  </si>
  <si>
    <t xml:space="preserve">　当企業団の管路については比較的新しく、耐用年数を超過している管路がないため、老朽化についての指標の表示はありません。
　施設については、電気・機械設備等の更新を迎えますことから、施設更新計画に基づき施設の延命化を図りながら更新を行う予定です。
</t>
    <phoneticPr fontId="4"/>
  </si>
  <si>
    <t>　当企業団は本格供給開始から１０年が経過しようとしておりますが、来るべき施設の更新等に備え、事業運営計画、施設更新計画・財政計画を策定し、施設等の延命化を図りながら、効率的な運営を行っ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</si>
</sst>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2689056"/>
        <c:axId val="23268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0.89</c:v>
                </c:pt>
              </c:numCache>
            </c:numRef>
          </c:val>
          <c:smooth val="0"/>
        </c:ser>
        <c:dLbls>
          <c:showLegendKey val="0"/>
          <c:showVal val="0"/>
          <c:showCatName val="0"/>
          <c:showSerName val="0"/>
          <c:showPercent val="0"/>
          <c:showBubbleSize val="0"/>
        </c:dLbls>
        <c:marker val="1"/>
        <c:smooth val="0"/>
        <c:axId val="232689056"/>
        <c:axId val="232689448"/>
      </c:lineChart>
      <c:dateAx>
        <c:axId val="232689056"/>
        <c:scaling>
          <c:orientation val="minMax"/>
        </c:scaling>
        <c:delete val="1"/>
        <c:axPos val="b"/>
        <c:numFmt formatCode="ge" sourceLinked="1"/>
        <c:majorTickMark val="none"/>
        <c:minorTickMark val="none"/>
        <c:tickLblPos val="none"/>
        <c:crossAx val="232689448"/>
        <c:crosses val="autoZero"/>
        <c:auto val="1"/>
        <c:lblOffset val="100"/>
        <c:baseTimeUnit val="years"/>
      </c:dateAx>
      <c:valAx>
        <c:axId val="23268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68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73.989999999999995</c:v>
                </c:pt>
                <c:pt idx="1">
                  <c:v>74.2</c:v>
                </c:pt>
                <c:pt idx="2">
                  <c:v>74.75</c:v>
                </c:pt>
                <c:pt idx="3">
                  <c:v>73.81</c:v>
                </c:pt>
                <c:pt idx="4">
                  <c:v>74.14</c:v>
                </c:pt>
              </c:numCache>
            </c:numRef>
          </c:val>
        </c:ser>
        <c:dLbls>
          <c:showLegendKey val="0"/>
          <c:showVal val="0"/>
          <c:showCatName val="0"/>
          <c:showSerName val="0"/>
          <c:showPercent val="0"/>
          <c:showBubbleSize val="0"/>
        </c:dLbls>
        <c:gapWidth val="150"/>
        <c:axId val="291215944"/>
        <c:axId val="29121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ser>
        <c:dLbls>
          <c:showLegendKey val="0"/>
          <c:showVal val="0"/>
          <c:showCatName val="0"/>
          <c:showSerName val="0"/>
          <c:showPercent val="0"/>
          <c:showBubbleSize val="0"/>
        </c:dLbls>
        <c:marker val="1"/>
        <c:smooth val="0"/>
        <c:axId val="291215944"/>
        <c:axId val="291216336"/>
      </c:lineChart>
      <c:dateAx>
        <c:axId val="291215944"/>
        <c:scaling>
          <c:orientation val="minMax"/>
        </c:scaling>
        <c:delete val="1"/>
        <c:axPos val="b"/>
        <c:numFmt formatCode="ge" sourceLinked="1"/>
        <c:majorTickMark val="none"/>
        <c:minorTickMark val="none"/>
        <c:tickLblPos val="none"/>
        <c:crossAx val="291216336"/>
        <c:crosses val="autoZero"/>
        <c:auto val="1"/>
        <c:lblOffset val="100"/>
        <c:baseTimeUnit val="years"/>
      </c:dateAx>
      <c:valAx>
        <c:axId val="29121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21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99.09</c:v>
                </c:pt>
                <c:pt idx="1">
                  <c:v>99.2</c:v>
                </c:pt>
                <c:pt idx="2">
                  <c:v>99.14</c:v>
                </c:pt>
                <c:pt idx="3">
                  <c:v>99.29</c:v>
                </c:pt>
                <c:pt idx="4">
                  <c:v>99.26</c:v>
                </c:pt>
              </c:numCache>
            </c:numRef>
          </c:val>
        </c:ser>
        <c:dLbls>
          <c:showLegendKey val="0"/>
          <c:showVal val="0"/>
          <c:showCatName val="0"/>
          <c:showSerName val="0"/>
          <c:showPercent val="0"/>
          <c:showBubbleSize val="0"/>
        </c:dLbls>
        <c:gapWidth val="150"/>
        <c:axId val="291217512"/>
        <c:axId val="29121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ser>
        <c:dLbls>
          <c:showLegendKey val="0"/>
          <c:showVal val="0"/>
          <c:showCatName val="0"/>
          <c:showSerName val="0"/>
          <c:showPercent val="0"/>
          <c:showBubbleSize val="0"/>
        </c:dLbls>
        <c:marker val="1"/>
        <c:smooth val="0"/>
        <c:axId val="291217512"/>
        <c:axId val="291217904"/>
      </c:lineChart>
      <c:dateAx>
        <c:axId val="291217512"/>
        <c:scaling>
          <c:orientation val="minMax"/>
        </c:scaling>
        <c:delete val="1"/>
        <c:axPos val="b"/>
        <c:numFmt formatCode="ge" sourceLinked="1"/>
        <c:majorTickMark val="none"/>
        <c:minorTickMark val="none"/>
        <c:tickLblPos val="none"/>
        <c:crossAx val="291217904"/>
        <c:crosses val="autoZero"/>
        <c:auto val="1"/>
        <c:lblOffset val="100"/>
        <c:baseTimeUnit val="years"/>
      </c:dateAx>
      <c:valAx>
        <c:axId val="29121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21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100.77</c:v>
                </c:pt>
                <c:pt idx="1">
                  <c:v>98.78</c:v>
                </c:pt>
                <c:pt idx="2">
                  <c:v>103.9</c:v>
                </c:pt>
                <c:pt idx="3">
                  <c:v>103.97</c:v>
                </c:pt>
                <c:pt idx="4">
                  <c:v>106.2</c:v>
                </c:pt>
              </c:numCache>
            </c:numRef>
          </c:val>
        </c:ser>
        <c:dLbls>
          <c:showLegendKey val="0"/>
          <c:showVal val="0"/>
          <c:showCatName val="0"/>
          <c:showSerName val="0"/>
          <c:showPercent val="0"/>
          <c:showBubbleSize val="0"/>
        </c:dLbls>
        <c:gapWidth val="150"/>
        <c:axId val="290902704"/>
        <c:axId val="29090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ser>
        <c:dLbls>
          <c:showLegendKey val="0"/>
          <c:showVal val="0"/>
          <c:showCatName val="0"/>
          <c:showSerName val="0"/>
          <c:showPercent val="0"/>
          <c:showBubbleSize val="0"/>
        </c:dLbls>
        <c:marker val="1"/>
        <c:smooth val="0"/>
        <c:axId val="290902704"/>
        <c:axId val="290903096"/>
      </c:lineChart>
      <c:dateAx>
        <c:axId val="290902704"/>
        <c:scaling>
          <c:orientation val="minMax"/>
        </c:scaling>
        <c:delete val="1"/>
        <c:axPos val="b"/>
        <c:numFmt formatCode="ge" sourceLinked="1"/>
        <c:majorTickMark val="none"/>
        <c:minorTickMark val="none"/>
        <c:tickLblPos val="none"/>
        <c:crossAx val="290903096"/>
        <c:crosses val="autoZero"/>
        <c:auto val="1"/>
        <c:lblOffset val="100"/>
        <c:baseTimeUnit val="years"/>
      </c:dateAx>
      <c:valAx>
        <c:axId val="290903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090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17.82</c:v>
                </c:pt>
                <c:pt idx="1">
                  <c:v>19.93</c:v>
                </c:pt>
                <c:pt idx="2">
                  <c:v>22.02</c:v>
                </c:pt>
                <c:pt idx="3">
                  <c:v>33.47</c:v>
                </c:pt>
                <c:pt idx="4">
                  <c:v>36.32</c:v>
                </c:pt>
              </c:numCache>
            </c:numRef>
          </c:val>
        </c:ser>
        <c:dLbls>
          <c:showLegendKey val="0"/>
          <c:showVal val="0"/>
          <c:showCatName val="0"/>
          <c:showSerName val="0"/>
          <c:showPercent val="0"/>
          <c:showBubbleSize val="0"/>
        </c:dLbls>
        <c:gapWidth val="150"/>
        <c:axId val="290904272"/>
        <c:axId val="29090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ser>
        <c:dLbls>
          <c:showLegendKey val="0"/>
          <c:showVal val="0"/>
          <c:showCatName val="0"/>
          <c:showSerName val="0"/>
          <c:showPercent val="0"/>
          <c:showBubbleSize val="0"/>
        </c:dLbls>
        <c:marker val="1"/>
        <c:smooth val="0"/>
        <c:axId val="290904272"/>
        <c:axId val="290904664"/>
      </c:lineChart>
      <c:dateAx>
        <c:axId val="290904272"/>
        <c:scaling>
          <c:orientation val="minMax"/>
        </c:scaling>
        <c:delete val="1"/>
        <c:axPos val="b"/>
        <c:numFmt formatCode="ge" sourceLinked="1"/>
        <c:majorTickMark val="none"/>
        <c:minorTickMark val="none"/>
        <c:tickLblPos val="none"/>
        <c:crossAx val="290904664"/>
        <c:crosses val="autoZero"/>
        <c:auto val="1"/>
        <c:lblOffset val="100"/>
        <c:baseTimeUnit val="years"/>
      </c:dateAx>
      <c:valAx>
        <c:axId val="29090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90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1012512"/>
        <c:axId val="29101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16.440000000000001</c:v>
                </c:pt>
              </c:numCache>
            </c:numRef>
          </c:val>
          <c:smooth val="0"/>
        </c:ser>
        <c:dLbls>
          <c:showLegendKey val="0"/>
          <c:showVal val="0"/>
          <c:showCatName val="0"/>
          <c:showSerName val="0"/>
          <c:showPercent val="0"/>
          <c:showBubbleSize val="0"/>
        </c:dLbls>
        <c:marker val="1"/>
        <c:smooth val="0"/>
        <c:axId val="291012512"/>
        <c:axId val="291012904"/>
      </c:lineChart>
      <c:dateAx>
        <c:axId val="291012512"/>
        <c:scaling>
          <c:orientation val="minMax"/>
        </c:scaling>
        <c:delete val="1"/>
        <c:axPos val="b"/>
        <c:numFmt formatCode="ge" sourceLinked="1"/>
        <c:majorTickMark val="none"/>
        <c:minorTickMark val="none"/>
        <c:tickLblPos val="none"/>
        <c:crossAx val="291012904"/>
        <c:crosses val="autoZero"/>
        <c:auto val="1"/>
        <c:lblOffset val="100"/>
        <c:baseTimeUnit val="years"/>
      </c:dateAx>
      <c:valAx>
        <c:axId val="29101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0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43.47</c:v>
                </c:pt>
                <c:pt idx="1">
                  <c:v>44.69</c:v>
                </c:pt>
                <c:pt idx="2">
                  <c:v>40.74</c:v>
                </c:pt>
                <c:pt idx="3">
                  <c:v>36.39</c:v>
                </c:pt>
                <c:pt idx="4">
                  <c:v>28.59</c:v>
                </c:pt>
              </c:numCache>
            </c:numRef>
          </c:val>
        </c:ser>
        <c:dLbls>
          <c:showLegendKey val="0"/>
          <c:showVal val="0"/>
          <c:showCatName val="0"/>
          <c:showSerName val="0"/>
          <c:showPercent val="0"/>
          <c:showBubbleSize val="0"/>
        </c:dLbls>
        <c:gapWidth val="150"/>
        <c:axId val="291014080"/>
        <c:axId val="29101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ser>
        <c:dLbls>
          <c:showLegendKey val="0"/>
          <c:showVal val="0"/>
          <c:showCatName val="0"/>
          <c:showSerName val="0"/>
          <c:showPercent val="0"/>
          <c:showBubbleSize val="0"/>
        </c:dLbls>
        <c:marker val="1"/>
        <c:smooth val="0"/>
        <c:axId val="291014080"/>
        <c:axId val="291014472"/>
      </c:lineChart>
      <c:dateAx>
        <c:axId val="291014080"/>
        <c:scaling>
          <c:orientation val="minMax"/>
        </c:scaling>
        <c:delete val="1"/>
        <c:axPos val="b"/>
        <c:numFmt formatCode="ge" sourceLinked="1"/>
        <c:majorTickMark val="none"/>
        <c:minorTickMark val="none"/>
        <c:tickLblPos val="none"/>
        <c:crossAx val="291014472"/>
        <c:crosses val="autoZero"/>
        <c:auto val="1"/>
        <c:lblOffset val="100"/>
        <c:baseTimeUnit val="years"/>
      </c:dateAx>
      <c:valAx>
        <c:axId val="291014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101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11474.77</c:v>
                </c:pt>
                <c:pt idx="1">
                  <c:v>7318.37</c:v>
                </c:pt>
                <c:pt idx="2">
                  <c:v>9012.73</c:v>
                </c:pt>
                <c:pt idx="3">
                  <c:v>395.89</c:v>
                </c:pt>
                <c:pt idx="4">
                  <c:v>415.41</c:v>
                </c:pt>
              </c:numCache>
            </c:numRef>
          </c:val>
        </c:ser>
        <c:dLbls>
          <c:showLegendKey val="0"/>
          <c:showVal val="0"/>
          <c:showCatName val="0"/>
          <c:showSerName val="0"/>
          <c:showPercent val="0"/>
          <c:showBubbleSize val="0"/>
        </c:dLbls>
        <c:gapWidth val="150"/>
        <c:axId val="291015648"/>
        <c:axId val="29101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ser>
        <c:dLbls>
          <c:showLegendKey val="0"/>
          <c:showVal val="0"/>
          <c:showCatName val="0"/>
          <c:showSerName val="0"/>
          <c:showPercent val="0"/>
          <c:showBubbleSize val="0"/>
        </c:dLbls>
        <c:marker val="1"/>
        <c:smooth val="0"/>
        <c:axId val="291015648"/>
        <c:axId val="291016040"/>
      </c:lineChart>
      <c:dateAx>
        <c:axId val="291015648"/>
        <c:scaling>
          <c:orientation val="minMax"/>
        </c:scaling>
        <c:delete val="1"/>
        <c:axPos val="b"/>
        <c:numFmt formatCode="ge" sourceLinked="1"/>
        <c:majorTickMark val="none"/>
        <c:minorTickMark val="none"/>
        <c:tickLblPos val="none"/>
        <c:crossAx val="291016040"/>
        <c:crosses val="autoZero"/>
        <c:auto val="1"/>
        <c:lblOffset val="100"/>
        <c:baseTimeUnit val="years"/>
      </c:dateAx>
      <c:valAx>
        <c:axId val="291016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101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789.35</c:v>
                </c:pt>
                <c:pt idx="1">
                  <c:v>743.53</c:v>
                </c:pt>
                <c:pt idx="2">
                  <c:v>693.19</c:v>
                </c:pt>
                <c:pt idx="3">
                  <c:v>646.92999999999995</c:v>
                </c:pt>
                <c:pt idx="4">
                  <c:v>593.57000000000005</c:v>
                </c:pt>
              </c:numCache>
            </c:numRef>
          </c:val>
        </c:ser>
        <c:dLbls>
          <c:showLegendKey val="0"/>
          <c:showVal val="0"/>
          <c:showCatName val="0"/>
          <c:showSerName val="0"/>
          <c:showPercent val="0"/>
          <c:showBubbleSize val="0"/>
        </c:dLbls>
        <c:gapWidth val="150"/>
        <c:axId val="291123896"/>
        <c:axId val="29112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ser>
        <c:dLbls>
          <c:showLegendKey val="0"/>
          <c:showVal val="0"/>
          <c:showCatName val="0"/>
          <c:showSerName val="0"/>
          <c:showPercent val="0"/>
          <c:showBubbleSize val="0"/>
        </c:dLbls>
        <c:marker val="1"/>
        <c:smooth val="0"/>
        <c:axId val="291123896"/>
        <c:axId val="291124288"/>
      </c:lineChart>
      <c:dateAx>
        <c:axId val="291123896"/>
        <c:scaling>
          <c:orientation val="minMax"/>
        </c:scaling>
        <c:delete val="1"/>
        <c:axPos val="b"/>
        <c:numFmt formatCode="ge" sourceLinked="1"/>
        <c:majorTickMark val="none"/>
        <c:minorTickMark val="none"/>
        <c:tickLblPos val="none"/>
        <c:crossAx val="291124288"/>
        <c:crosses val="autoZero"/>
        <c:auto val="1"/>
        <c:lblOffset val="100"/>
        <c:baseTimeUnit val="years"/>
      </c:dateAx>
      <c:valAx>
        <c:axId val="291124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112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98.25</c:v>
                </c:pt>
                <c:pt idx="1">
                  <c:v>97.67</c:v>
                </c:pt>
                <c:pt idx="2">
                  <c:v>102.07</c:v>
                </c:pt>
                <c:pt idx="3">
                  <c:v>103.75</c:v>
                </c:pt>
                <c:pt idx="4">
                  <c:v>105.26</c:v>
                </c:pt>
              </c:numCache>
            </c:numRef>
          </c:val>
        </c:ser>
        <c:dLbls>
          <c:showLegendKey val="0"/>
          <c:showVal val="0"/>
          <c:showCatName val="0"/>
          <c:showSerName val="0"/>
          <c:showPercent val="0"/>
          <c:showBubbleSize val="0"/>
        </c:dLbls>
        <c:gapWidth val="150"/>
        <c:axId val="291125464"/>
        <c:axId val="29112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ser>
        <c:dLbls>
          <c:showLegendKey val="0"/>
          <c:showVal val="0"/>
          <c:showCatName val="0"/>
          <c:showSerName val="0"/>
          <c:showPercent val="0"/>
          <c:showBubbleSize val="0"/>
        </c:dLbls>
        <c:marker val="1"/>
        <c:smooth val="0"/>
        <c:axId val="291125464"/>
        <c:axId val="291125856"/>
      </c:lineChart>
      <c:dateAx>
        <c:axId val="291125464"/>
        <c:scaling>
          <c:orientation val="minMax"/>
        </c:scaling>
        <c:delete val="1"/>
        <c:axPos val="b"/>
        <c:numFmt formatCode="ge" sourceLinked="1"/>
        <c:majorTickMark val="none"/>
        <c:minorTickMark val="none"/>
        <c:tickLblPos val="none"/>
        <c:crossAx val="291125856"/>
        <c:crosses val="autoZero"/>
        <c:auto val="1"/>
        <c:lblOffset val="100"/>
        <c:baseTimeUnit val="years"/>
      </c:dateAx>
      <c:valAx>
        <c:axId val="2911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12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89.6</c:v>
                </c:pt>
                <c:pt idx="1">
                  <c:v>90.09</c:v>
                </c:pt>
                <c:pt idx="2">
                  <c:v>85.92</c:v>
                </c:pt>
                <c:pt idx="3">
                  <c:v>84.98</c:v>
                </c:pt>
                <c:pt idx="4">
                  <c:v>83.49</c:v>
                </c:pt>
              </c:numCache>
            </c:numRef>
          </c:val>
        </c:ser>
        <c:dLbls>
          <c:showLegendKey val="0"/>
          <c:showVal val="0"/>
          <c:showCatName val="0"/>
          <c:showSerName val="0"/>
          <c:showPercent val="0"/>
          <c:showBubbleSize val="0"/>
        </c:dLbls>
        <c:gapWidth val="150"/>
        <c:axId val="291214376"/>
        <c:axId val="29121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ser>
        <c:dLbls>
          <c:showLegendKey val="0"/>
          <c:showVal val="0"/>
          <c:showCatName val="0"/>
          <c:showSerName val="0"/>
          <c:showPercent val="0"/>
          <c:showBubbleSize val="0"/>
        </c:dLbls>
        <c:marker val="1"/>
        <c:smooth val="0"/>
        <c:axId val="291214376"/>
        <c:axId val="291214768"/>
      </c:lineChart>
      <c:dateAx>
        <c:axId val="291214376"/>
        <c:scaling>
          <c:orientation val="minMax"/>
        </c:scaling>
        <c:delete val="1"/>
        <c:axPos val="b"/>
        <c:numFmt formatCode="ge" sourceLinked="1"/>
        <c:majorTickMark val="none"/>
        <c:minorTickMark val="none"/>
        <c:tickLblPos val="none"/>
        <c:crossAx val="291214768"/>
        <c:crosses val="autoZero"/>
        <c:auto val="1"/>
        <c:lblOffset val="100"/>
        <c:baseTimeUnit val="years"/>
      </c:dateAx>
      <c:valAx>
        <c:axId val="29121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21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S45"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福島地方水道用水供給企業団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用水供給事業</v>
      </c>
      <c r="S8" s="72"/>
      <c r="T8" s="72"/>
      <c r="U8" s="72"/>
      <c r="V8" s="72"/>
      <c r="W8" s="72"/>
      <c r="X8" s="72"/>
      <c r="Y8" s="73"/>
      <c r="Z8" s="71" t="str">
        <f>データ!L6</f>
        <v>B</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80.69</v>
      </c>
      <c r="K10" s="57"/>
      <c r="L10" s="57"/>
      <c r="M10" s="57"/>
      <c r="N10" s="57"/>
      <c r="O10" s="57"/>
      <c r="P10" s="57"/>
      <c r="Q10" s="57"/>
      <c r="R10" s="57">
        <f>データ!O6</f>
        <v>94.85</v>
      </c>
      <c r="S10" s="57"/>
      <c r="T10" s="57"/>
      <c r="U10" s="57"/>
      <c r="V10" s="57"/>
      <c r="W10" s="57"/>
      <c r="X10" s="57"/>
      <c r="Y10" s="57"/>
      <c r="Z10" s="65">
        <f>データ!P6</f>
        <v>0</v>
      </c>
      <c r="AA10" s="65"/>
      <c r="AB10" s="65"/>
      <c r="AC10" s="65"/>
      <c r="AD10" s="65"/>
      <c r="AE10" s="65"/>
      <c r="AF10" s="65"/>
      <c r="AG10" s="65"/>
      <c r="AH10" s="2"/>
      <c r="AI10" s="65">
        <f>データ!T6</f>
        <v>366674</v>
      </c>
      <c r="AJ10" s="65"/>
      <c r="AK10" s="65"/>
      <c r="AL10" s="65"/>
      <c r="AM10" s="65"/>
      <c r="AN10" s="65"/>
      <c r="AO10" s="65"/>
      <c r="AP10" s="65"/>
      <c r="AQ10" s="57">
        <f>データ!U6</f>
        <v>597.03</v>
      </c>
      <c r="AR10" s="57"/>
      <c r="AS10" s="57"/>
      <c r="AT10" s="57"/>
      <c r="AU10" s="57"/>
      <c r="AV10" s="57"/>
      <c r="AW10" s="57"/>
      <c r="AX10" s="57"/>
      <c r="AY10" s="57">
        <f>データ!V6</f>
        <v>614.16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78859</v>
      </c>
      <c r="D6" s="31">
        <f t="shared" si="3"/>
        <v>46</v>
      </c>
      <c r="E6" s="31">
        <f t="shared" si="3"/>
        <v>1</v>
      </c>
      <c r="F6" s="31">
        <f t="shared" si="3"/>
        <v>0</v>
      </c>
      <c r="G6" s="31">
        <f t="shared" si="3"/>
        <v>2</v>
      </c>
      <c r="H6" s="31" t="str">
        <f t="shared" si="3"/>
        <v>福島県　福島地方水道用水供給企業団</v>
      </c>
      <c r="I6" s="31" t="str">
        <f t="shared" si="3"/>
        <v>法適用</v>
      </c>
      <c r="J6" s="31" t="str">
        <f t="shared" si="3"/>
        <v>水道事業</v>
      </c>
      <c r="K6" s="31" t="str">
        <f t="shared" si="3"/>
        <v>用水供給事業</v>
      </c>
      <c r="L6" s="31" t="str">
        <f t="shared" si="3"/>
        <v>B</v>
      </c>
      <c r="M6" s="32" t="str">
        <f t="shared" si="3"/>
        <v>-</v>
      </c>
      <c r="N6" s="32">
        <f t="shared" si="3"/>
        <v>80.69</v>
      </c>
      <c r="O6" s="32">
        <f t="shared" si="3"/>
        <v>94.85</v>
      </c>
      <c r="P6" s="32">
        <f t="shared" si="3"/>
        <v>0</v>
      </c>
      <c r="Q6" s="32" t="str">
        <f t="shared" si="3"/>
        <v>-</v>
      </c>
      <c r="R6" s="32" t="str">
        <f t="shared" si="3"/>
        <v>-</v>
      </c>
      <c r="S6" s="32" t="str">
        <f t="shared" si="3"/>
        <v>-</v>
      </c>
      <c r="T6" s="32">
        <f t="shared" si="3"/>
        <v>366674</v>
      </c>
      <c r="U6" s="32">
        <f t="shared" si="3"/>
        <v>597.03</v>
      </c>
      <c r="V6" s="32">
        <f t="shared" si="3"/>
        <v>614.16</v>
      </c>
      <c r="W6" s="33">
        <f>IF(W7="",NA(),W7)</f>
        <v>100.77</v>
      </c>
      <c r="X6" s="33">
        <f t="shared" ref="X6:AF6" si="4">IF(X7="",NA(),X7)</f>
        <v>98.78</v>
      </c>
      <c r="Y6" s="33">
        <f t="shared" si="4"/>
        <v>103.9</v>
      </c>
      <c r="Z6" s="33">
        <f t="shared" si="4"/>
        <v>103.97</v>
      </c>
      <c r="AA6" s="33">
        <f t="shared" si="4"/>
        <v>106.2</v>
      </c>
      <c r="AB6" s="33">
        <f t="shared" si="4"/>
        <v>111.78</v>
      </c>
      <c r="AC6" s="33">
        <f t="shared" si="4"/>
        <v>113.16</v>
      </c>
      <c r="AD6" s="33">
        <f t="shared" si="4"/>
        <v>113.88</v>
      </c>
      <c r="AE6" s="33">
        <f t="shared" si="4"/>
        <v>113.47</v>
      </c>
      <c r="AF6" s="33">
        <f t="shared" si="4"/>
        <v>113.33</v>
      </c>
      <c r="AG6" s="32" t="str">
        <f>IF(AG7="","",IF(AG7="-","【-】","【"&amp;SUBSTITUTE(TEXT(AG7,"#,##0.00"),"-","△")&amp;"】"))</f>
        <v>【113.33】</v>
      </c>
      <c r="AH6" s="33">
        <f>IF(AH7="",NA(),AH7)</f>
        <v>43.47</v>
      </c>
      <c r="AI6" s="33">
        <f t="shared" ref="AI6:AQ6" si="5">IF(AI7="",NA(),AI7)</f>
        <v>44.69</v>
      </c>
      <c r="AJ6" s="33">
        <f t="shared" si="5"/>
        <v>40.74</v>
      </c>
      <c r="AK6" s="33">
        <f t="shared" si="5"/>
        <v>36.39</v>
      </c>
      <c r="AL6" s="33">
        <f t="shared" si="5"/>
        <v>28.59</v>
      </c>
      <c r="AM6" s="33">
        <f t="shared" si="5"/>
        <v>25.8</v>
      </c>
      <c r="AN6" s="33">
        <f t="shared" si="5"/>
        <v>23.57</v>
      </c>
      <c r="AO6" s="33">
        <f t="shared" si="5"/>
        <v>21.34</v>
      </c>
      <c r="AP6" s="33">
        <f t="shared" si="5"/>
        <v>16.89</v>
      </c>
      <c r="AQ6" s="33">
        <f t="shared" si="5"/>
        <v>17.39</v>
      </c>
      <c r="AR6" s="32" t="str">
        <f>IF(AR7="","",IF(AR7="-","【-】","【"&amp;SUBSTITUTE(TEXT(AR7,"#,##0.00"),"-","△")&amp;"】"))</f>
        <v>【17.39】</v>
      </c>
      <c r="AS6" s="33">
        <f>IF(AS7="",NA(),AS7)</f>
        <v>11474.77</v>
      </c>
      <c r="AT6" s="33">
        <f t="shared" ref="AT6:BB6" si="6">IF(AT7="",NA(),AT7)</f>
        <v>7318.37</v>
      </c>
      <c r="AU6" s="33">
        <f t="shared" si="6"/>
        <v>9012.73</v>
      </c>
      <c r="AV6" s="33">
        <f t="shared" si="6"/>
        <v>395.89</v>
      </c>
      <c r="AW6" s="33">
        <f t="shared" si="6"/>
        <v>415.41</v>
      </c>
      <c r="AX6" s="33">
        <f t="shared" si="6"/>
        <v>720.62</v>
      </c>
      <c r="AY6" s="33">
        <f t="shared" si="6"/>
        <v>654.97</v>
      </c>
      <c r="AZ6" s="33">
        <f t="shared" si="6"/>
        <v>634.53</v>
      </c>
      <c r="BA6" s="33">
        <f t="shared" si="6"/>
        <v>200.22</v>
      </c>
      <c r="BB6" s="33">
        <f t="shared" si="6"/>
        <v>212.95</v>
      </c>
      <c r="BC6" s="32" t="str">
        <f>IF(BC7="","",IF(BC7="-","【-】","【"&amp;SUBSTITUTE(TEXT(BC7,"#,##0.00"),"-","△")&amp;"】"))</f>
        <v>【212.95】</v>
      </c>
      <c r="BD6" s="33">
        <f>IF(BD7="",NA(),BD7)</f>
        <v>789.35</v>
      </c>
      <c r="BE6" s="33">
        <f t="shared" ref="BE6:BM6" si="7">IF(BE7="",NA(),BE7)</f>
        <v>743.53</v>
      </c>
      <c r="BF6" s="33">
        <f t="shared" si="7"/>
        <v>693.19</v>
      </c>
      <c r="BG6" s="33">
        <f t="shared" si="7"/>
        <v>646.92999999999995</v>
      </c>
      <c r="BH6" s="33">
        <f t="shared" si="7"/>
        <v>593.57000000000005</v>
      </c>
      <c r="BI6" s="33">
        <f t="shared" si="7"/>
        <v>415.99</v>
      </c>
      <c r="BJ6" s="33">
        <f t="shared" si="7"/>
        <v>383.75</v>
      </c>
      <c r="BK6" s="33">
        <f t="shared" si="7"/>
        <v>368.94</v>
      </c>
      <c r="BL6" s="33">
        <f t="shared" si="7"/>
        <v>351.06</v>
      </c>
      <c r="BM6" s="33">
        <f t="shared" si="7"/>
        <v>333.48</v>
      </c>
      <c r="BN6" s="32" t="str">
        <f>IF(BN7="","",IF(BN7="-","【-】","【"&amp;SUBSTITUTE(TEXT(BN7,"#,##0.00"),"-","△")&amp;"】"))</f>
        <v>【333.48】</v>
      </c>
      <c r="BO6" s="33">
        <f>IF(BO7="",NA(),BO7)</f>
        <v>98.25</v>
      </c>
      <c r="BP6" s="33">
        <f t="shared" ref="BP6:BX6" si="8">IF(BP7="",NA(),BP7)</f>
        <v>97.67</v>
      </c>
      <c r="BQ6" s="33">
        <f t="shared" si="8"/>
        <v>102.07</v>
      </c>
      <c r="BR6" s="33">
        <f t="shared" si="8"/>
        <v>103.75</v>
      </c>
      <c r="BS6" s="33">
        <f t="shared" si="8"/>
        <v>105.26</v>
      </c>
      <c r="BT6" s="33">
        <f t="shared" si="8"/>
        <v>108.61</v>
      </c>
      <c r="BU6" s="33">
        <f t="shared" si="8"/>
        <v>110.39</v>
      </c>
      <c r="BV6" s="33">
        <f t="shared" si="8"/>
        <v>111.12</v>
      </c>
      <c r="BW6" s="33">
        <f t="shared" si="8"/>
        <v>112.92</v>
      </c>
      <c r="BX6" s="33">
        <f t="shared" si="8"/>
        <v>112.81</v>
      </c>
      <c r="BY6" s="32" t="str">
        <f>IF(BY7="","",IF(BY7="-","【-】","【"&amp;SUBSTITUTE(TEXT(BY7,"#,##0.00"),"-","△")&amp;"】"))</f>
        <v>【112.81】</v>
      </c>
      <c r="BZ6" s="33">
        <f>IF(BZ7="",NA(),BZ7)</f>
        <v>89.6</v>
      </c>
      <c r="CA6" s="33">
        <f t="shared" ref="CA6:CI6" si="9">IF(CA7="",NA(),CA7)</f>
        <v>90.09</v>
      </c>
      <c r="CB6" s="33">
        <f t="shared" si="9"/>
        <v>85.92</v>
      </c>
      <c r="CC6" s="33">
        <f t="shared" si="9"/>
        <v>84.98</v>
      </c>
      <c r="CD6" s="33">
        <f t="shared" si="9"/>
        <v>83.49</v>
      </c>
      <c r="CE6" s="33">
        <f t="shared" si="9"/>
        <v>78.760000000000005</v>
      </c>
      <c r="CF6" s="33">
        <f t="shared" si="9"/>
        <v>76.81</v>
      </c>
      <c r="CG6" s="33">
        <f t="shared" si="9"/>
        <v>75.75</v>
      </c>
      <c r="CH6" s="33">
        <f t="shared" si="9"/>
        <v>75.3</v>
      </c>
      <c r="CI6" s="33">
        <f t="shared" si="9"/>
        <v>75.3</v>
      </c>
      <c r="CJ6" s="32" t="str">
        <f>IF(CJ7="","",IF(CJ7="-","【-】","【"&amp;SUBSTITUTE(TEXT(CJ7,"#,##0.00"),"-","△")&amp;"】"))</f>
        <v>【75.30】</v>
      </c>
      <c r="CK6" s="33">
        <f>IF(CK7="",NA(),CK7)</f>
        <v>73.989999999999995</v>
      </c>
      <c r="CL6" s="33">
        <f t="shared" ref="CL6:CT6" si="10">IF(CL7="",NA(),CL7)</f>
        <v>74.2</v>
      </c>
      <c r="CM6" s="33">
        <f t="shared" si="10"/>
        <v>74.75</v>
      </c>
      <c r="CN6" s="33">
        <f t="shared" si="10"/>
        <v>73.81</v>
      </c>
      <c r="CO6" s="33">
        <f t="shared" si="10"/>
        <v>74.14</v>
      </c>
      <c r="CP6" s="33">
        <f t="shared" si="10"/>
        <v>63.73</v>
      </c>
      <c r="CQ6" s="33">
        <f t="shared" si="10"/>
        <v>64.55</v>
      </c>
      <c r="CR6" s="33">
        <f t="shared" si="10"/>
        <v>64.12</v>
      </c>
      <c r="CS6" s="33">
        <f t="shared" si="10"/>
        <v>62.69</v>
      </c>
      <c r="CT6" s="33">
        <f t="shared" si="10"/>
        <v>61.82</v>
      </c>
      <c r="CU6" s="32" t="str">
        <f>IF(CU7="","",IF(CU7="-","【-】","【"&amp;SUBSTITUTE(TEXT(CU7,"#,##0.00"),"-","△")&amp;"】"))</f>
        <v>【61.82】</v>
      </c>
      <c r="CV6" s="33">
        <f>IF(CV7="",NA(),CV7)</f>
        <v>99.09</v>
      </c>
      <c r="CW6" s="33">
        <f t="shared" ref="CW6:DE6" si="11">IF(CW7="",NA(),CW7)</f>
        <v>99.2</v>
      </c>
      <c r="CX6" s="33">
        <f t="shared" si="11"/>
        <v>99.14</v>
      </c>
      <c r="CY6" s="33">
        <f t="shared" si="11"/>
        <v>99.29</v>
      </c>
      <c r="CZ6" s="33">
        <f t="shared" si="11"/>
        <v>99.26</v>
      </c>
      <c r="DA6" s="33">
        <f t="shared" si="11"/>
        <v>99.96</v>
      </c>
      <c r="DB6" s="33">
        <f t="shared" si="11"/>
        <v>99.93</v>
      </c>
      <c r="DC6" s="33">
        <f t="shared" si="11"/>
        <v>100.12</v>
      </c>
      <c r="DD6" s="33">
        <f t="shared" si="11"/>
        <v>100.12</v>
      </c>
      <c r="DE6" s="33">
        <f t="shared" si="11"/>
        <v>100.03</v>
      </c>
      <c r="DF6" s="32" t="str">
        <f>IF(DF7="","",IF(DF7="-","【-】","【"&amp;SUBSTITUTE(TEXT(DF7,"#,##0.00"),"-","△")&amp;"】"))</f>
        <v>【100.03】</v>
      </c>
      <c r="DG6" s="33">
        <f>IF(DG7="",NA(),DG7)</f>
        <v>17.82</v>
      </c>
      <c r="DH6" s="33">
        <f t="shared" ref="DH6:DP6" si="12">IF(DH7="",NA(),DH7)</f>
        <v>19.93</v>
      </c>
      <c r="DI6" s="33">
        <f t="shared" si="12"/>
        <v>22.02</v>
      </c>
      <c r="DJ6" s="33">
        <f t="shared" si="12"/>
        <v>33.47</v>
      </c>
      <c r="DK6" s="33">
        <f t="shared" si="12"/>
        <v>36.32</v>
      </c>
      <c r="DL6" s="33">
        <f t="shared" si="12"/>
        <v>37.549999999999997</v>
      </c>
      <c r="DM6" s="33">
        <f t="shared" si="12"/>
        <v>38.86</v>
      </c>
      <c r="DN6" s="33">
        <f t="shared" si="12"/>
        <v>39.81</v>
      </c>
      <c r="DO6" s="33">
        <f t="shared" si="12"/>
        <v>51.44</v>
      </c>
      <c r="DP6" s="33">
        <f t="shared" si="12"/>
        <v>52.4</v>
      </c>
      <c r="DQ6" s="32" t="str">
        <f>IF(DQ7="","",IF(DQ7="-","【-】","【"&amp;SUBSTITUTE(TEXT(DQ7,"#,##0.00"),"-","△")&amp;"】"))</f>
        <v>【52.40】</v>
      </c>
      <c r="DR6" s="32">
        <f>IF(DR7="",NA(),DR7)</f>
        <v>0</v>
      </c>
      <c r="DS6" s="32">
        <f t="shared" ref="DS6:EA6" si="13">IF(DS7="",NA(),DS7)</f>
        <v>0</v>
      </c>
      <c r="DT6" s="32">
        <f t="shared" si="13"/>
        <v>0</v>
      </c>
      <c r="DU6" s="32">
        <f t="shared" si="13"/>
        <v>0</v>
      </c>
      <c r="DV6" s="32">
        <f t="shared" si="13"/>
        <v>0</v>
      </c>
      <c r="DW6" s="33">
        <f t="shared" si="13"/>
        <v>9.98</v>
      </c>
      <c r="DX6" s="33">
        <f t="shared" si="13"/>
        <v>12.13</v>
      </c>
      <c r="DY6" s="33">
        <f t="shared" si="13"/>
        <v>13.72</v>
      </c>
      <c r="DZ6" s="33">
        <f t="shared" si="13"/>
        <v>16.77</v>
      </c>
      <c r="EA6" s="33">
        <f t="shared" si="13"/>
        <v>16.440000000000001</v>
      </c>
      <c r="EB6" s="32" t="str">
        <f>IF(EB7="","",IF(EB7="-","【-】","【"&amp;SUBSTITUTE(TEXT(EB7,"#,##0.00"),"-","△")&amp;"】"))</f>
        <v>【16.44】</v>
      </c>
      <c r="EC6" s="32">
        <f>IF(EC7="",NA(),EC7)</f>
        <v>0</v>
      </c>
      <c r="ED6" s="32">
        <f t="shared" ref="ED6:EL6" si="14">IF(ED7="",NA(),ED7)</f>
        <v>0</v>
      </c>
      <c r="EE6" s="32">
        <f t="shared" si="14"/>
        <v>0</v>
      </c>
      <c r="EF6" s="32">
        <f t="shared" si="14"/>
        <v>0</v>
      </c>
      <c r="EG6" s="32">
        <f t="shared" si="14"/>
        <v>0</v>
      </c>
      <c r="EH6" s="33">
        <f t="shared" si="14"/>
        <v>0.31</v>
      </c>
      <c r="EI6" s="33">
        <f t="shared" si="14"/>
        <v>0.16</v>
      </c>
      <c r="EJ6" s="33">
        <f t="shared" si="14"/>
        <v>0.25</v>
      </c>
      <c r="EK6" s="33">
        <f t="shared" si="14"/>
        <v>0.13</v>
      </c>
      <c r="EL6" s="33">
        <f t="shared" si="14"/>
        <v>0.89</v>
      </c>
      <c r="EM6" s="32" t="str">
        <f>IF(EM7="","",IF(EM7="-","【-】","【"&amp;SUBSTITUTE(TEXT(EM7,"#,##0.00"),"-","△")&amp;"】"))</f>
        <v>【0.89】</v>
      </c>
    </row>
    <row r="7" spans="1:143" s="34" customFormat="1">
      <c r="A7" s="26"/>
      <c r="B7" s="35">
        <v>2015</v>
      </c>
      <c r="C7" s="35">
        <v>78859</v>
      </c>
      <c r="D7" s="35">
        <v>46</v>
      </c>
      <c r="E7" s="35">
        <v>1</v>
      </c>
      <c r="F7" s="35">
        <v>0</v>
      </c>
      <c r="G7" s="35">
        <v>2</v>
      </c>
      <c r="H7" s="35" t="s">
        <v>93</v>
      </c>
      <c r="I7" s="35" t="s">
        <v>94</v>
      </c>
      <c r="J7" s="35" t="s">
        <v>95</v>
      </c>
      <c r="K7" s="35" t="s">
        <v>96</v>
      </c>
      <c r="L7" s="35" t="s">
        <v>97</v>
      </c>
      <c r="M7" s="36" t="s">
        <v>98</v>
      </c>
      <c r="N7" s="36">
        <v>80.69</v>
      </c>
      <c r="O7" s="36">
        <v>94.85</v>
      </c>
      <c r="P7" s="36">
        <v>0</v>
      </c>
      <c r="Q7" s="36" t="s">
        <v>98</v>
      </c>
      <c r="R7" s="36" t="s">
        <v>98</v>
      </c>
      <c r="S7" s="36" t="s">
        <v>98</v>
      </c>
      <c r="T7" s="36">
        <v>366674</v>
      </c>
      <c r="U7" s="36">
        <v>597.03</v>
      </c>
      <c r="V7" s="36">
        <v>614.16</v>
      </c>
      <c r="W7" s="36">
        <v>100.77</v>
      </c>
      <c r="X7" s="36">
        <v>98.78</v>
      </c>
      <c r="Y7" s="36">
        <v>103.9</v>
      </c>
      <c r="Z7" s="36">
        <v>103.97</v>
      </c>
      <c r="AA7" s="36">
        <v>106.2</v>
      </c>
      <c r="AB7" s="36">
        <v>111.78</v>
      </c>
      <c r="AC7" s="36">
        <v>113.16</v>
      </c>
      <c r="AD7" s="36">
        <v>113.88</v>
      </c>
      <c r="AE7" s="36">
        <v>113.47</v>
      </c>
      <c r="AF7" s="36">
        <v>113.33</v>
      </c>
      <c r="AG7" s="36">
        <v>113.33</v>
      </c>
      <c r="AH7" s="36">
        <v>43.47</v>
      </c>
      <c r="AI7" s="36">
        <v>44.69</v>
      </c>
      <c r="AJ7" s="36">
        <v>40.74</v>
      </c>
      <c r="AK7" s="36">
        <v>36.39</v>
      </c>
      <c r="AL7" s="36">
        <v>28.59</v>
      </c>
      <c r="AM7" s="36">
        <v>25.8</v>
      </c>
      <c r="AN7" s="36">
        <v>23.57</v>
      </c>
      <c r="AO7" s="36">
        <v>21.34</v>
      </c>
      <c r="AP7" s="36">
        <v>16.89</v>
      </c>
      <c r="AQ7" s="36">
        <v>17.39</v>
      </c>
      <c r="AR7" s="36">
        <v>17.39</v>
      </c>
      <c r="AS7" s="36">
        <v>11474.77</v>
      </c>
      <c r="AT7" s="36">
        <v>7318.37</v>
      </c>
      <c r="AU7" s="36">
        <v>9012.73</v>
      </c>
      <c r="AV7" s="36">
        <v>395.89</v>
      </c>
      <c r="AW7" s="36">
        <v>415.41</v>
      </c>
      <c r="AX7" s="36">
        <v>720.62</v>
      </c>
      <c r="AY7" s="36">
        <v>654.97</v>
      </c>
      <c r="AZ7" s="36">
        <v>634.53</v>
      </c>
      <c r="BA7" s="36">
        <v>200.22</v>
      </c>
      <c r="BB7" s="36">
        <v>212.95</v>
      </c>
      <c r="BC7" s="36">
        <v>212.95</v>
      </c>
      <c r="BD7" s="36">
        <v>789.35</v>
      </c>
      <c r="BE7" s="36">
        <v>743.53</v>
      </c>
      <c r="BF7" s="36">
        <v>693.19</v>
      </c>
      <c r="BG7" s="36">
        <v>646.92999999999995</v>
      </c>
      <c r="BH7" s="36">
        <v>593.57000000000005</v>
      </c>
      <c r="BI7" s="36">
        <v>415.99</v>
      </c>
      <c r="BJ7" s="36">
        <v>383.75</v>
      </c>
      <c r="BK7" s="36">
        <v>368.94</v>
      </c>
      <c r="BL7" s="36">
        <v>351.06</v>
      </c>
      <c r="BM7" s="36">
        <v>333.48</v>
      </c>
      <c r="BN7" s="36">
        <v>333.48</v>
      </c>
      <c r="BO7" s="36">
        <v>98.25</v>
      </c>
      <c r="BP7" s="36">
        <v>97.67</v>
      </c>
      <c r="BQ7" s="36">
        <v>102.07</v>
      </c>
      <c r="BR7" s="36">
        <v>103.75</v>
      </c>
      <c r="BS7" s="36">
        <v>105.26</v>
      </c>
      <c r="BT7" s="36">
        <v>108.61</v>
      </c>
      <c r="BU7" s="36">
        <v>110.39</v>
      </c>
      <c r="BV7" s="36">
        <v>111.12</v>
      </c>
      <c r="BW7" s="36">
        <v>112.92</v>
      </c>
      <c r="BX7" s="36">
        <v>112.81</v>
      </c>
      <c r="BY7" s="36">
        <v>112.81</v>
      </c>
      <c r="BZ7" s="36">
        <v>89.6</v>
      </c>
      <c r="CA7" s="36">
        <v>90.09</v>
      </c>
      <c r="CB7" s="36">
        <v>85.92</v>
      </c>
      <c r="CC7" s="36">
        <v>84.98</v>
      </c>
      <c r="CD7" s="36">
        <v>83.49</v>
      </c>
      <c r="CE7" s="36">
        <v>78.760000000000005</v>
      </c>
      <c r="CF7" s="36">
        <v>76.81</v>
      </c>
      <c r="CG7" s="36">
        <v>75.75</v>
      </c>
      <c r="CH7" s="36">
        <v>75.3</v>
      </c>
      <c r="CI7" s="36">
        <v>75.3</v>
      </c>
      <c r="CJ7" s="36">
        <v>75.3</v>
      </c>
      <c r="CK7" s="36">
        <v>73.989999999999995</v>
      </c>
      <c r="CL7" s="36">
        <v>74.2</v>
      </c>
      <c r="CM7" s="36">
        <v>74.75</v>
      </c>
      <c r="CN7" s="36">
        <v>73.81</v>
      </c>
      <c r="CO7" s="36">
        <v>74.14</v>
      </c>
      <c r="CP7" s="36">
        <v>63.73</v>
      </c>
      <c r="CQ7" s="36">
        <v>64.55</v>
      </c>
      <c r="CR7" s="36">
        <v>64.12</v>
      </c>
      <c r="CS7" s="36">
        <v>62.69</v>
      </c>
      <c r="CT7" s="36">
        <v>61.82</v>
      </c>
      <c r="CU7" s="36">
        <v>61.82</v>
      </c>
      <c r="CV7" s="36">
        <v>99.09</v>
      </c>
      <c r="CW7" s="36">
        <v>99.2</v>
      </c>
      <c r="CX7" s="36">
        <v>99.14</v>
      </c>
      <c r="CY7" s="36">
        <v>99.29</v>
      </c>
      <c r="CZ7" s="36">
        <v>99.26</v>
      </c>
      <c r="DA7" s="36">
        <v>99.96</v>
      </c>
      <c r="DB7" s="36">
        <v>99.93</v>
      </c>
      <c r="DC7" s="36">
        <v>100.12</v>
      </c>
      <c r="DD7" s="36">
        <v>100.12</v>
      </c>
      <c r="DE7" s="36">
        <v>100.03</v>
      </c>
      <c r="DF7" s="36">
        <v>100.03</v>
      </c>
      <c r="DG7" s="36">
        <v>17.82</v>
      </c>
      <c r="DH7" s="36">
        <v>19.93</v>
      </c>
      <c r="DI7" s="36">
        <v>22.02</v>
      </c>
      <c r="DJ7" s="36">
        <v>33.47</v>
      </c>
      <c r="DK7" s="36">
        <v>36.32</v>
      </c>
      <c r="DL7" s="36">
        <v>37.549999999999997</v>
      </c>
      <c r="DM7" s="36">
        <v>38.86</v>
      </c>
      <c r="DN7" s="36">
        <v>39.81</v>
      </c>
      <c r="DO7" s="36">
        <v>51.44</v>
      </c>
      <c r="DP7" s="36">
        <v>52.4</v>
      </c>
      <c r="DQ7" s="36">
        <v>52.4</v>
      </c>
      <c r="DR7" s="36">
        <v>0</v>
      </c>
      <c r="DS7" s="36">
        <v>0</v>
      </c>
      <c r="DT7" s="36">
        <v>0</v>
      </c>
      <c r="DU7" s="36">
        <v>0</v>
      </c>
      <c r="DV7" s="36">
        <v>0</v>
      </c>
      <c r="DW7" s="36">
        <v>9.98</v>
      </c>
      <c r="DX7" s="36">
        <v>12.13</v>
      </c>
      <c r="DY7" s="36">
        <v>13.72</v>
      </c>
      <c r="DZ7" s="36">
        <v>16.77</v>
      </c>
      <c r="EA7" s="36">
        <v>16.440000000000001</v>
      </c>
      <c r="EB7" s="36">
        <v>16.440000000000001</v>
      </c>
      <c r="EC7" s="36">
        <v>0</v>
      </c>
      <c r="ED7" s="36">
        <v>0</v>
      </c>
      <c r="EE7" s="36">
        <v>0</v>
      </c>
      <c r="EF7" s="36">
        <v>0</v>
      </c>
      <c r="EG7" s="36">
        <v>0</v>
      </c>
      <c r="EH7" s="36">
        <v>0.31</v>
      </c>
      <c r="EI7" s="36">
        <v>0.16</v>
      </c>
      <c r="EJ7" s="36">
        <v>0.25</v>
      </c>
      <c r="EK7" s="36">
        <v>0.13</v>
      </c>
      <c r="EL7" s="36">
        <v>0.89</v>
      </c>
      <c r="EM7" s="36">
        <v>0.89</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二階堂 信</cp:lastModifiedBy>
  <cp:lastPrinted>2017-01-23T06:12:12Z</cp:lastPrinted>
  <dcterms:created xsi:type="dcterms:W3CDTF">2016-12-02T01:57:55Z</dcterms:created>
  <dcterms:modified xsi:type="dcterms:W3CDTF">2017-01-23T06:17:40Z</dcterms:modified>
  <cp:category/>
</cp:coreProperties>
</file>