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<sst xmlns="http://schemas.openxmlformats.org/spreadsheetml/2006/main" count="217" uniqueCount="107">
  <si>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</si>
  <si>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</si>
  <si>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</si>
  <si>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</si>
  <si>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</si>
  <si>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</si>
  <si>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</si>
  <si>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</si>
  <si>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</si>
  <si>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</si>
  <si>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</si>
  <si>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</si>
  <si>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</si>
  <si>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</si>
  <si>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</si>
  <si>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</si>
  <si>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</si>
  <si>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</si>
  <si>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</si>
  <si>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</si>
  <si>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</si>
  <si>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</si>
  <si>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</si>
  <si>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</si>
  <si>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</si>
  <si>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</si>
  <si>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</si>
  <si>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</si>
  <si>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</si>
  <si>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</si>
  <si>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</si>
  <si>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</si>
  <si>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</si>
  <si>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</si>
  <si>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</si>
  <si>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</si>
  <si>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</si>
  <si>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</si>
  <si>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</si>
  <si>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</si>
  <si>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</si>
  <si>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</si>
  <si>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</si>
  <si>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</si>
  <si>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</si>
  <si>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</si>
  <si>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</si>
  <si>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</si>
  <si>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</si>
  <si>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</si>
  <si>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</si>
  <si>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</si>
  <si>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</si>
  <si>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</si>
  <si>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</si>
  <si>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</si>
  <si>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</si>
  <si>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</si>
  <si>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</si>
  <si>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</si>
  <si>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</si>
  <si>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</si>
  <si>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</si>
  <si>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</si>
  <si>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</si>
  <si>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</si>
  <si>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</si>
  <si>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</si>
  <si>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</si>
  <si>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</si>
  <si>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</si>
  <si>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</si>
  <si>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</si>
  <si>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</si>
  <si>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</si>
  <si>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</si>
  <si>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</si>
  <si>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</si>
  <si>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</si>
  <si>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</si>
  <si>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</si>
  <si>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</si>
  <si>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</si>
  <si>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</si>
  <si>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</si>
  <si>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</si>
  <si>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</si>
  <si>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</si>
  <si>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</si>
  <si>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</si>
  <si>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</si>
  <si>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</si>
  <si>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</si>
  <si>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玉川村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</si>
  <si>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</si>
  <si>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</si>
  <si>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</si>
  <si>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</si>
  <si>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</si>
  <si>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</si>
  <si>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</si>
  <si>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</si>
  <si>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</si>
  <si>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</si>
  <si>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有形固定資産減価償却率、経年化率ともに類似団体平均を下回っており今後も継続した老朽化対策を行っていきたい。
　また、更新率が年によって激しく増減しているため、計画的な更新を行っていきたい。</t>
    <rPh sb="1" eb="3">
      <t>ユウケイ</t>
    </rPh>
    <rPh sb="3" eb="5">
      <t>コテイ</t>
    </rPh>
    <rPh sb="5" eb="7">
      <t>シサン</t>
    </rPh>
    <rPh sb="7" eb="9">
      <t>ゲンカ</t>
    </rPh>
    <rPh sb="9" eb="11">
      <t>ショウキャク</t>
    </rPh>
    <rPh sb="11" eb="12">
      <t>リツ</t>
    </rPh>
    <rPh sb="13" eb="16">
      <t>ケイネンカ</t>
    </rPh>
    <rPh sb="16" eb="17">
      <t>リツ</t>
    </rPh>
    <rPh sb="20" eb="22">
      <t>ルイジ</t>
    </rPh>
    <rPh sb="22" eb="24">
      <t>ダンタイ</t>
    </rPh>
    <rPh sb="24" eb="26">
      <t>ヘイキン</t>
    </rPh>
    <rPh sb="27" eb="29">
      <t>シタマワ</t>
    </rPh>
    <rPh sb="33" eb="35">
      <t>コンゴ</t>
    </rPh>
    <rPh sb="36" eb="38">
      <t>ケイゾク</t>
    </rPh>
    <rPh sb="40" eb="43">
      <t>ロウキュウカ</t>
    </rPh>
    <rPh sb="43" eb="45">
      <t>タイサク</t>
    </rPh>
    <rPh sb="46" eb="47">
      <t>オコナ</t>
    </rPh>
    <rPh sb="59" eb="61">
      <t>コウシン</t>
    </rPh>
    <rPh sb="61" eb="62">
      <t>リツ</t>
    </rPh>
    <rPh sb="63" eb="64">
      <t>トシ</t>
    </rPh>
    <rPh sb="68" eb="69">
      <t>ハゲ</t>
    </rPh>
    <rPh sb="71" eb="73">
      <t>ゾウゲン</t>
    </rPh>
    <rPh sb="80" eb="83">
      <t>ケイカクテキ</t>
    </rPh>
    <rPh sb="84" eb="86">
      <t>コウシン</t>
    </rPh>
    <rPh sb="87" eb="88">
      <t>オコナ</t>
    </rPh>
    <phoneticPr fontId="4"/>
  </si>
  <si>
    <t>　平成27年度より須釜簡易水道事業を統合したことから、企業債残高、固定資産が増加した。企業債の利率の見直しを行い、借換債などを利用しながら健全化に努めたい。
　また、料金回収率、有収率の向上が課題であり、それらの改善を行うことで経営の安定化を図りたい。</t>
    <rPh sb="1" eb="3">
      <t>ヘイセイ</t>
    </rPh>
    <rPh sb="5" eb="7">
      <t>ネンド</t>
    </rPh>
    <rPh sb="9" eb="11">
      <t>スガマ</t>
    </rPh>
    <rPh sb="11" eb="13">
      <t>カンイ</t>
    </rPh>
    <rPh sb="13" eb="15">
      <t>スイドウ</t>
    </rPh>
    <rPh sb="15" eb="17">
      <t>ジギョウ</t>
    </rPh>
    <rPh sb="18" eb="20">
      <t>トウゴウ</t>
    </rPh>
    <rPh sb="27" eb="29">
      <t>キギョウ</t>
    </rPh>
    <rPh sb="29" eb="30">
      <t>サイ</t>
    </rPh>
    <rPh sb="30" eb="32">
      <t>ザンダカ</t>
    </rPh>
    <rPh sb="33" eb="35">
      <t>コテイ</t>
    </rPh>
    <rPh sb="35" eb="37">
      <t>シサン</t>
    </rPh>
    <rPh sb="38" eb="40">
      <t>ゾウカ</t>
    </rPh>
    <rPh sb="43" eb="45">
      <t>キギョウ</t>
    </rPh>
    <rPh sb="45" eb="46">
      <t>サイ</t>
    </rPh>
    <rPh sb="47" eb="49">
      <t>リリツ</t>
    </rPh>
    <rPh sb="50" eb="52">
      <t>ミナオ</t>
    </rPh>
    <rPh sb="54" eb="55">
      <t>オコナ</t>
    </rPh>
    <rPh sb="57" eb="59">
      <t>カリカエ</t>
    </rPh>
    <rPh sb="59" eb="60">
      <t>サイ</t>
    </rPh>
    <rPh sb="63" eb="65">
      <t>リヨウ</t>
    </rPh>
    <rPh sb="69" eb="72">
      <t>ケンゼンカ</t>
    </rPh>
    <rPh sb="73" eb="74">
      <t>ツト</t>
    </rPh>
    <rPh sb="83" eb="85">
      <t>リョウキン</t>
    </rPh>
    <rPh sb="85" eb="87">
      <t>カイシュウ</t>
    </rPh>
    <rPh sb="87" eb="88">
      <t>リツ</t>
    </rPh>
    <rPh sb="89" eb="91">
      <t>ユウシュウ</t>
    </rPh>
    <rPh sb="91" eb="92">
      <t>リツ</t>
    </rPh>
    <rPh sb="93" eb="95">
      <t>コウジョウ</t>
    </rPh>
    <rPh sb="96" eb="98">
      <t>カダイ</t>
    </rPh>
    <rPh sb="106" eb="108">
      <t>カイゼン</t>
    </rPh>
    <rPh sb="109" eb="110">
      <t>オコナ</t>
    </rPh>
    <rPh sb="114" eb="116">
      <t>ケイエイ</t>
    </rPh>
    <rPh sb="117" eb="120">
      <t>アンテイカ</t>
    </rPh>
    <rPh sb="121" eb="122">
      <t>ハカ</t>
    </rPh>
    <phoneticPr fontId="4"/>
  </si>
  <si>
    <t>　平成27年4月、須釜簡易水道事業を統合した。
　経営状況としては経営収支比率は100％を超えており、黒字経営となっているが、一般会計に頼った経営となっているため、料金回収率は約50％と低い状況である。また、簡易水道事業との統合により、給水原価も過去５年で最高の金額となっている。健全な経営をしていくために、料金の見直しが必要と考えられる。
　平成27年度は有収率が約6％改善し、類似団体平均を上回った。これは年度当初に漏水の発見があったためであり、今後も漏水の早期発見と修繕に努め、有収率の更なる向上を目指したい。
　最後に企業債残高については簡易水道事業統合に伴い平成27年度に増加した。また、耐震管への更新が進んでおり今後横ばいもしくは増加の傾向にある。</t>
    <rPh sb="1" eb="3">
      <t>ヘイセイ</t>
    </rPh>
    <rPh sb="5" eb="6">
      <t>ネン</t>
    </rPh>
    <rPh sb="7" eb="8">
      <t>ガツ</t>
    </rPh>
    <rPh sb="9" eb="11">
      <t>スガマ</t>
    </rPh>
    <rPh sb="11" eb="13">
      <t>カンイ</t>
    </rPh>
    <rPh sb="13" eb="15">
      <t>スイドウ</t>
    </rPh>
    <rPh sb="15" eb="17">
      <t>ジギョウ</t>
    </rPh>
    <rPh sb="18" eb="20">
      <t>トウゴウ</t>
    </rPh>
    <rPh sb="25" eb="27">
      <t>ケイエイ</t>
    </rPh>
    <rPh sb="27" eb="29">
      <t>ジョウキョウ</t>
    </rPh>
    <rPh sb="33" eb="35">
      <t>ケイエイ</t>
    </rPh>
    <rPh sb="35" eb="37">
      <t>シュウシ</t>
    </rPh>
    <rPh sb="37" eb="39">
      <t>ヒリツ</t>
    </rPh>
    <rPh sb="45" eb="46">
      <t>コ</t>
    </rPh>
    <rPh sb="51" eb="53">
      <t>クロジ</t>
    </rPh>
    <rPh sb="53" eb="55">
      <t>ケイエイ</t>
    </rPh>
    <rPh sb="63" eb="65">
      <t>イッパン</t>
    </rPh>
    <rPh sb="65" eb="67">
      <t>カイケイ</t>
    </rPh>
    <rPh sb="68" eb="69">
      <t>タヨ</t>
    </rPh>
    <rPh sb="71" eb="73">
      <t>ケイエイ</t>
    </rPh>
    <rPh sb="82" eb="84">
      <t>リョウキン</t>
    </rPh>
    <rPh sb="84" eb="86">
      <t>カイシュウ</t>
    </rPh>
    <rPh sb="86" eb="87">
      <t>リツ</t>
    </rPh>
    <rPh sb="88" eb="89">
      <t>ヤク</t>
    </rPh>
    <rPh sb="93" eb="94">
      <t>ヒク</t>
    </rPh>
    <rPh sb="95" eb="97">
      <t>ジョウキョウ</t>
    </rPh>
    <rPh sb="104" eb="106">
      <t>カンイ</t>
    </rPh>
    <rPh sb="106" eb="108">
      <t>スイドウ</t>
    </rPh>
    <rPh sb="108" eb="110">
      <t>ジギョウ</t>
    </rPh>
    <rPh sb="112" eb="114">
      <t>トウゴウ</t>
    </rPh>
    <rPh sb="118" eb="120">
      <t>キュウスイ</t>
    </rPh>
    <rPh sb="120" eb="122">
      <t>ゲンカ</t>
    </rPh>
    <rPh sb="123" eb="125">
      <t>カコ</t>
    </rPh>
    <rPh sb="126" eb="127">
      <t>ネン</t>
    </rPh>
    <rPh sb="128" eb="130">
      <t>サイコウ</t>
    </rPh>
    <rPh sb="131" eb="133">
      <t>キンガク</t>
    </rPh>
    <rPh sb="140" eb="142">
      <t>ケンゼン</t>
    </rPh>
    <rPh sb="143" eb="145">
      <t>ケイエイ</t>
    </rPh>
    <rPh sb="154" eb="156">
      <t>リョウキン</t>
    </rPh>
    <rPh sb="157" eb="159">
      <t>ミナオ</t>
    </rPh>
    <rPh sb="161" eb="163">
      <t>ヒツヨウ</t>
    </rPh>
    <rPh sb="164" eb="165">
      <t>カンガ</t>
    </rPh>
    <rPh sb="172" eb="174">
      <t>ヘイセイ</t>
    </rPh>
    <rPh sb="176" eb="178">
      <t>ネンド</t>
    </rPh>
    <rPh sb="179" eb="181">
      <t>ユウシュウ</t>
    </rPh>
    <rPh sb="181" eb="182">
      <t>リツ</t>
    </rPh>
    <rPh sb="183" eb="184">
      <t>ヤク</t>
    </rPh>
    <rPh sb="186" eb="188">
      <t>カイゼン</t>
    </rPh>
    <rPh sb="190" eb="192">
      <t>ルイジ</t>
    </rPh>
    <rPh sb="192" eb="194">
      <t>ダンタイ</t>
    </rPh>
    <rPh sb="194" eb="196">
      <t>ヘイキン</t>
    </rPh>
    <rPh sb="197" eb="199">
      <t>ウワマワ</t>
    </rPh>
    <rPh sb="205" eb="207">
      <t>ネンド</t>
    </rPh>
    <rPh sb="207" eb="209">
      <t>トウショ</t>
    </rPh>
    <rPh sb="210" eb="212">
      <t>ロウスイ</t>
    </rPh>
    <rPh sb="213" eb="215">
      <t>ハッケン</t>
    </rPh>
    <rPh sb="225" eb="227">
      <t>コンゴ</t>
    </rPh>
    <rPh sb="228" eb="230">
      <t>ロウスイ</t>
    </rPh>
    <rPh sb="231" eb="233">
      <t>ソウキ</t>
    </rPh>
    <rPh sb="233" eb="235">
      <t>ハッケン</t>
    </rPh>
    <rPh sb="236" eb="238">
      <t>シュウゼン</t>
    </rPh>
    <rPh sb="239" eb="240">
      <t>ツト</t>
    </rPh>
    <rPh sb="242" eb="244">
      <t>ユウシュウ</t>
    </rPh>
    <rPh sb="244" eb="245">
      <t>リツ</t>
    </rPh>
    <rPh sb="246" eb="247">
      <t>サラ</t>
    </rPh>
    <rPh sb="249" eb="251">
      <t>コウジョウ</t>
    </rPh>
    <rPh sb="252" eb="254">
      <t>メザ</t>
    </rPh>
    <rPh sb="260" eb="262">
      <t>サイゴ</t>
    </rPh>
    <rPh sb="263" eb="265">
      <t>キギョウ</t>
    </rPh>
    <rPh sb="265" eb="266">
      <t>サイ</t>
    </rPh>
    <rPh sb="266" eb="268">
      <t>ザンダカ</t>
    </rPh>
    <rPh sb="273" eb="275">
      <t>カンイ</t>
    </rPh>
    <rPh sb="275" eb="277">
      <t>スイドウ</t>
    </rPh>
    <rPh sb="277" eb="279">
      <t>ジギョウ</t>
    </rPh>
    <rPh sb="279" eb="281">
      <t>トウゴウ</t>
    </rPh>
    <rPh sb="282" eb="283">
      <t>トモナ</t>
    </rPh>
    <rPh sb="284" eb="286">
      <t>ヘイセイ</t>
    </rPh>
    <rPh sb="288" eb="290">
      <t>ネンド</t>
    </rPh>
    <rPh sb="291" eb="293">
      <t>ゾウカ</t>
    </rPh>
    <rPh sb="299" eb="301">
      <t>タイシン</t>
    </rPh>
    <rPh sb="301" eb="302">
      <t>カン</t>
    </rPh>
    <rPh sb="304" eb="306">
      <t>コウシン</t>
    </rPh>
    <rPh sb="307" eb="308">
      <t>スス</t>
    </rPh>
    <rPh sb="312" eb="314">
      <t>コンゴ</t>
    </rPh>
    <rPh sb="314" eb="315">
      <t>ヨコ</t>
    </rPh>
    <rPh sb="321" eb="323">
      <t>ゾウカ</t>
    </rPh>
    <rPh sb="324" eb="32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</si>
</sst>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5.96</c:v>
                </c:pt>
                <c:pt idx="1">
                  <c:v>0.06</c:v>
                </c:pt>
                <c:pt idx="2">
                  <c:v>1.45</c:v>
                </c:pt>
                <c:pt idx="3">
                  <c:v>3.25</c:v>
                </c:pt>
                <c:pt idx="4">
                  <c:v>0.38</c:v>
                </c:pt>
              </c:numCache>
            </c:numRef>
          </c:val>
        </c:ser>
        <c:dLbls>
          <c:showLegendKey val="0"/>
          <c:showVal val="0"/>
          <c:showCatName val="0"/>
          <c:showSerName val="0"/>
          <c:showPercent val="0"/>
          <c:showBubbleSize val="0"/>
        </c:dLbls>
        <c:gapWidth val="150"/>
        <c:axId val="74310784"/>
        <c:axId val="7431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74310784"/>
        <c:axId val="74312704"/>
      </c:lineChart>
      <c:dateAx>
        <c:axId val="74310784"/>
        <c:scaling>
          <c:orientation val="minMax"/>
        </c:scaling>
        <c:delete val="1"/>
        <c:axPos val="b"/>
        <c:numFmt formatCode="ge" sourceLinked="1"/>
        <c:majorTickMark val="none"/>
        <c:minorTickMark val="none"/>
        <c:tickLblPos val="none"/>
        <c:crossAx val="74312704"/>
        <c:crosses val="autoZero"/>
        <c:auto val="1"/>
        <c:lblOffset val="100"/>
        <c:baseTimeUnit val="years"/>
      </c:dateAx>
      <c:valAx>
        <c:axId val="7431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66.760000000000005</c:v>
                </c:pt>
                <c:pt idx="1">
                  <c:v>67.02</c:v>
                </c:pt>
                <c:pt idx="2">
                  <c:v>64.88</c:v>
                </c:pt>
                <c:pt idx="3">
                  <c:v>66.31</c:v>
                </c:pt>
                <c:pt idx="4">
                  <c:v>64.53</c:v>
                </c:pt>
              </c:numCache>
            </c:numRef>
          </c:val>
        </c:ser>
        <c:dLbls>
          <c:showLegendKey val="0"/>
          <c:showVal val="0"/>
          <c:showCatName val="0"/>
          <c:showSerName val="0"/>
          <c:showPercent val="0"/>
          <c:showBubbleSize val="0"/>
        </c:dLbls>
        <c:gapWidth val="150"/>
        <c:axId val="76809728"/>
        <c:axId val="768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76809728"/>
        <c:axId val="76811648"/>
      </c:lineChart>
      <c:dateAx>
        <c:axId val="76809728"/>
        <c:scaling>
          <c:orientation val="minMax"/>
        </c:scaling>
        <c:delete val="1"/>
        <c:axPos val="b"/>
        <c:numFmt formatCode="ge" sourceLinked="1"/>
        <c:majorTickMark val="none"/>
        <c:minorTickMark val="none"/>
        <c:tickLblPos val="none"/>
        <c:crossAx val="76811648"/>
        <c:crosses val="autoZero"/>
        <c:auto val="1"/>
        <c:lblOffset val="100"/>
        <c:baseTimeUnit val="years"/>
      </c:dateAx>
      <c:valAx>
        <c:axId val="768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78.64</c:v>
                </c:pt>
                <c:pt idx="1">
                  <c:v>78.12</c:v>
                </c:pt>
                <c:pt idx="2">
                  <c:v>78.72</c:v>
                </c:pt>
                <c:pt idx="3">
                  <c:v>76.540000000000006</c:v>
                </c:pt>
                <c:pt idx="4">
                  <c:v>83.11</c:v>
                </c:pt>
              </c:numCache>
            </c:numRef>
          </c:val>
        </c:ser>
        <c:dLbls>
          <c:showLegendKey val="0"/>
          <c:showVal val="0"/>
          <c:showCatName val="0"/>
          <c:showSerName val="0"/>
          <c:showPercent val="0"/>
          <c:showBubbleSize val="0"/>
        </c:dLbls>
        <c:gapWidth val="150"/>
        <c:axId val="76866688"/>
        <c:axId val="768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76866688"/>
        <c:axId val="76868608"/>
      </c:lineChart>
      <c:dateAx>
        <c:axId val="76866688"/>
        <c:scaling>
          <c:orientation val="minMax"/>
        </c:scaling>
        <c:delete val="1"/>
        <c:axPos val="b"/>
        <c:numFmt formatCode="ge" sourceLinked="1"/>
        <c:majorTickMark val="none"/>
        <c:minorTickMark val="none"/>
        <c:tickLblPos val="none"/>
        <c:crossAx val="76868608"/>
        <c:crosses val="autoZero"/>
        <c:auto val="1"/>
        <c:lblOffset val="100"/>
        <c:baseTimeUnit val="years"/>
      </c:dateAx>
      <c:valAx>
        <c:axId val="768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103.01</c:v>
                </c:pt>
                <c:pt idx="1">
                  <c:v>104.28</c:v>
                </c:pt>
                <c:pt idx="2">
                  <c:v>107.26</c:v>
                </c:pt>
                <c:pt idx="3">
                  <c:v>101.63</c:v>
                </c:pt>
                <c:pt idx="4">
                  <c:v>102.38</c:v>
                </c:pt>
              </c:numCache>
            </c:numRef>
          </c:val>
        </c:ser>
        <c:dLbls>
          <c:showLegendKey val="0"/>
          <c:showVal val="0"/>
          <c:showCatName val="0"/>
          <c:showSerName val="0"/>
          <c:showPercent val="0"/>
          <c:showBubbleSize val="0"/>
        </c:dLbls>
        <c:gapWidth val="150"/>
        <c:axId val="74806016"/>
        <c:axId val="7480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74806016"/>
        <c:axId val="74807936"/>
      </c:lineChart>
      <c:dateAx>
        <c:axId val="74806016"/>
        <c:scaling>
          <c:orientation val="minMax"/>
        </c:scaling>
        <c:delete val="1"/>
        <c:axPos val="b"/>
        <c:numFmt formatCode="ge" sourceLinked="1"/>
        <c:majorTickMark val="none"/>
        <c:minorTickMark val="none"/>
        <c:tickLblPos val="none"/>
        <c:crossAx val="74807936"/>
        <c:crosses val="autoZero"/>
        <c:auto val="1"/>
        <c:lblOffset val="100"/>
        <c:baseTimeUnit val="years"/>
      </c:dateAx>
      <c:valAx>
        <c:axId val="74807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33.619999999999997</c:v>
                </c:pt>
                <c:pt idx="1">
                  <c:v>34.82</c:v>
                </c:pt>
                <c:pt idx="2">
                  <c:v>35.94</c:v>
                </c:pt>
                <c:pt idx="3">
                  <c:v>36.65</c:v>
                </c:pt>
                <c:pt idx="4">
                  <c:v>38.92</c:v>
                </c:pt>
              </c:numCache>
            </c:numRef>
          </c:val>
        </c:ser>
        <c:dLbls>
          <c:showLegendKey val="0"/>
          <c:showVal val="0"/>
          <c:showCatName val="0"/>
          <c:showSerName val="0"/>
          <c:showPercent val="0"/>
          <c:showBubbleSize val="0"/>
        </c:dLbls>
        <c:gapWidth val="150"/>
        <c:axId val="75641216"/>
        <c:axId val="756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75641216"/>
        <c:axId val="75643136"/>
      </c:lineChart>
      <c:dateAx>
        <c:axId val="75641216"/>
        <c:scaling>
          <c:orientation val="minMax"/>
        </c:scaling>
        <c:delete val="1"/>
        <c:axPos val="b"/>
        <c:numFmt formatCode="ge" sourceLinked="1"/>
        <c:majorTickMark val="none"/>
        <c:minorTickMark val="none"/>
        <c:tickLblPos val="none"/>
        <c:crossAx val="75643136"/>
        <c:crosses val="autoZero"/>
        <c:auto val="1"/>
        <c:lblOffset val="100"/>
        <c:baseTimeUnit val="years"/>
      </c:dateAx>
      <c:valAx>
        <c:axId val="7564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1.59</c:v>
                </c:pt>
                <c:pt idx="2">
                  <c:v>1.55</c:v>
                </c:pt>
                <c:pt idx="3">
                  <c:v>1.53</c:v>
                </c:pt>
                <c:pt idx="4">
                  <c:v>0.56000000000000005</c:v>
                </c:pt>
              </c:numCache>
            </c:numRef>
          </c:val>
        </c:ser>
        <c:dLbls>
          <c:showLegendKey val="0"/>
          <c:showVal val="0"/>
          <c:showCatName val="0"/>
          <c:showSerName val="0"/>
          <c:showPercent val="0"/>
          <c:showBubbleSize val="0"/>
        </c:dLbls>
        <c:gapWidth val="150"/>
        <c:axId val="75673600"/>
        <c:axId val="756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75673600"/>
        <c:axId val="75675520"/>
      </c:lineChart>
      <c:dateAx>
        <c:axId val="75673600"/>
        <c:scaling>
          <c:orientation val="minMax"/>
        </c:scaling>
        <c:delete val="1"/>
        <c:axPos val="b"/>
        <c:numFmt formatCode="ge" sourceLinked="1"/>
        <c:majorTickMark val="none"/>
        <c:minorTickMark val="none"/>
        <c:tickLblPos val="none"/>
        <c:crossAx val="75675520"/>
        <c:crosses val="autoZero"/>
        <c:auto val="1"/>
        <c:lblOffset val="100"/>
        <c:baseTimeUnit val="years"/>
      </c:dateAx>
      <c:valAx>
        <c:axId val="756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7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54336"/>
        <c:axId val="7546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75454336"/>
        <c:axId val="75468800"/>
      </c:lineChart>
      <c:dateAx>
        <c:axId val="75454336"/>
        <c:scaling>
          <c:orientation val="minMax"/>
        </c:scaling>
        <c:delete val="1"/>
        <c:axPos val="b"/>
        <c:numFmt formatCode="ge" sourceLinked="1"/>
        <c:majorTickMark val="none"/>
        <c:minorTickMark val="none"/>
        <c:tickLblPos val="none"/>
        <c:crossAx val="75468800"/>
        <c:crosses val="autoZero"/>
        <c:auto val="1"/>
        <c:lblOffset val="100"/>
        <c:baseTimeUnit val="years"/>
      </c:dateAx>
      <c:valAx>
        <c:axId val="7546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8526.0400000000009</c:v>
                </c:pt>
                <c:pt idx="1">
                  <c:v>82432.59</c:v>
                </c:pt>
                <c:pt idx="2">
                  <c:v>1436.11</c:v>
                </c:pt>
                <c:pt idx="3">
                  <c:v>710.1</c:v>
                </c:pt>
                <c:pt idx="4">
                  <c:v>15618.51</c:v>
                </c:pt>
              </c:numCache>
            </c:numRef>
          </c:val>
        </c:ser>
        <c:dLbls>
          <c:showLegendKey val="0"/>
          <c:showVal val="0"/>
          <c:showCatName val="0"/>
          <c:showSerName val="0"/>
          <c:showPercent val="0"/>
          <c:showBubbleSize val="0"/>
        </c:dLbls>
        <c:gapWidth val="150"/>
        <c:axId val="75499008"/>
        <c:axId val="7550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75499008"/>
        <c:axId val="75500928"/>
      </c:lineChart>
      <c:dateAx>
        <c:axId val="75499008"/>
        <c:scaling>
          <c:orientation val="minMax"/>
        </c:scaling>
        <c:delete val="1"/>
        <c:axPos val="b"/>
        <c:numFmt formatCode="ge" sourceLinked="1"/>
        <c:majorTickMark val="none"/>
        <c:minorTickMark val="none"/>
        <c:tickLblPos val="none"/>
        <c:crossAx val="75500928"/>
        <c:crosses val="autoZero"/>
        <c:auto val="1"/>
        <c:lblOffset val="100"/>
        <c:baseTimeUnit val="years"/>
      </c:dateAx>
      <c:valAx>
        <c:axId val="7550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1141</c:v>
                </c:pt>
                <c:pt idx="1">
                  <c:v>1100.58</c:v>
                </c:pt>
                <c:pt idx="2">
                  <c:v>1082.31</c:v>
                </c:pt>
                <c:pt idx="3">
                  <c:v>1037.42</c:v>
                </c:pt>
                <c:pt idx="4">
                  <c:v>1193.92</c:v>
                </c:pt>
              </c:numCache>
            </c:numRef>
          </c:val>
        </c:ser>
        <c:dLbls>
          <c:showLegendKey val="0"/>
          <c:showVal val="0"/>
          <c:showCatName val="0"/>
          <c:showSerName val="0"/>
          <c:showPercent val="0"/>
          <c:showBubbleSize val="0"/>
        </c:dLbls>
        <c:gapWidth val="150"/>
        <c:axId val="75539584"/>
        <c:axId val="755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75539584"/>
        <c:axId val="75541504"/>
      </c:lineChart>
      <c:dateAx>
        <c:axId val="75539584"/>
        <c:scaling>
          <c:orientation val="minMax"/>
        </c:scaling>
        <c:delete val="1"/>
        <c:axPos val="b"/>
        <c:numFmt formatCode="ge" sourceLinked="1"/>
        <c:majorTickMark val="none"/>
        <c:minorTickMark val="none"/>
        <c:tickLblPos val="none"/>
        <c:crossAx val="75541504"/>
        <c:crosses val="autoZero"/>
        <c:auto val="1"/>
        <c:lblOffset val="100"/>
        <c:baseTimeUnit val="years"/>
      </c:dateAx>
      <c:valAx>
        <c:axId val="7554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5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54.91</c:v>
                </c:pt>
                <c:pt idx="1">
                  <c:v>53.54</c:v>
                </c:pt>
                <c:pt idx="2">
                  <c:v>52.22</c:v>
                </c:pt>
                <c:pt idx="3">
                  <c:v>54.88</c:v>
                </c:pt>
                <c:pt idx="4">
                  <c:v>51</c:v>
                </c:pt>
              </c:numCache>
            </c:numRef>
          </c:val>
        </c:ser>
        <c:dLbls>
          <c:showLegendKey val="0"/>
          <c:showVal val="0"/>
          <c:showCatName val="0"/>
          <c:showSerName val="0"/>
          <c:showPercent val="0"/>
          <c:showBubbleSize val="0"/>
        </c:dLbls>
        <c:gapWidth val="150"/>
        <c:axId val="75715328"/>
        <c:axId val="757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75715328"/>
        <c:axId val="75717248"/>
      </c:lineChart>
      <c:dateAx>
        <c:axId val="75715328"/>
        <c:scaling>
          <c:orientation val="minMax"/>
        </c:scaling>
        <c:delete val="1"/>
        <c:axPos val="b"/>
        <c:numFmt formatCode="ge" sourceLinked="1"/>
        <c:majorTickMark val="none"/>
        <c:minorTickMark val="none"/>
        <c:tickLblPos val="none"/>
        <c:crossAx val="75717248"/>
        <c:crosses val="autoZero"/>
        <c:auto val="1"/>
        <c:lblOffset val="100"/>
        <c:baseTimeUnit val="years"/>
      </c:dateAx>
      <c:valAx>
        <c:axId val="757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340.61</c:v>
                </c:pt>
                <c:pt idx="1">
                  <c:v>352.03</c:v>
                </c:pt>
                <c:pt idx="2">
                  <c:v>361.95</c:v>
                </c:pt>
                <c:pt idx="3">
                  <c:v>345.06</c:v>
                </c:pt>
                <c:pt idx="4">
                  <c:v>370.05</c:v>
                </c:pt>
              </c:numCache>
            </c:numRef>
          </c:val>
        </c:ser>
        <c:dLbls>
          <c:showLegendKey val="0"/>
          <c:showVal val="0"/>
          <c:showCatName val="0"/>
          <c:showSerName val="0"/>
          <c:showPercent val="0"/>
          <c:showBubbleSize val="0"/>
        </c:dLbls>
        <c:gapWidth val="150"/>
        <c:axId val="75741056"/>
        <c:axId val="757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75741056"/>
        <c:axId val="75743232"/>
      </c:lineChart>
      <c:dateAx>
        <c:axId val="75741056"/>
        <c:scaling>
          <c:orientation val="minMax"/>
        </c:scaling>
        <c:delete val="1"/>
        <c:axPos val="b"/>
        <c:numFmt formatCode="ge" sourceLinked="1"/>
        <c:majorTickMark val="none"/>
        <c:minorTickMark val="none"/>
        <c:tickLblPos val="none"/>
        <c:crossAx val="75743232"/>
        <c:crosses val="autoZero"/>
        <c:auto val="1"/>
        <c:lblOffset val="100"/>
        <c:baseTimeUnit val="years"/>
      </c:dateAx>
      <c:valAx>
        <c:axId val="757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玉川村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6952</v>
      </c>
      <c r="AJ8" s="75"/>
      <c r="AK8" s="75"/>
      <c r="AL8" s="75"/>
      <c r="AM8" s="75"/>
      <c r="AN8" s="75"/>
      <c r="AO8" s="75"/>
      <c r="AP8" s="76"/>
      <c r="AQ8" s="57">
        <f>データ!R6</f>
        <v>46.67</v>
      </c>
      <c r="AR8" s="57"/>
      <c r="AS8" s="57"/>
      <c r="AT8" s="57"/>
      <c r="AU8" s="57"/>
      <c r="AV8" s="57"/>
      <c r="AW8" s="57"/>
      <c r="AX8" s="57"/>
      <c r="AY8" s="57">
        <f>データ!S6</f>
        <v>148.96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62.43</v>
      </c>
      <c r="K10" s="57"/>
      <c r="L10" s="57"/>
      <c r="M10" s="57"/>
      <c r="N10" s="57"/>
      <c r="O10" s="57"/>
      <c r="P10" s="57"/>
      <c r="Q10" s="57"/>
      <c r="R10" s="57">
        <f>データ!O6</f>
        <v>78.16</v>
      </c>
      <c r="S10" s="57"/>
      <c r="T10" s="57"/>
      <c r="U10" s="57"/>
      <c r="V10" s="57"/>
      <c r="W10" s="57"/>
      <c r="X10" s="57"/>
      <c r="Y10" s="57"/>
      <c r="Z10" s="65">
        <f>データ!P6</f>
        <v>3710</v>
      </c>
      <c r="AA10" s="65"/>
      <c r="AB10" s="65"/>
      <c r="AC10" s="65"/>
      <c r="AD10" s="65"/>
      <c r="AE10" s="65"/>
      <c r="AF10" s="65"/>
      <c r="AG10" s="65"/>
      <c r="AH10" s="2"/>
      <c r="AI10" s="65">
        <f>データ!T6</f>
        <v>5294</v>
      </c>
      <c r="AJ10" s="65"/>
      <c r="AK10" s="65"/>
      <c r="AL10" s="65"/>
      <c r="AM10" s="65"/>
      <c r="AN10" s="65"/>
      <c r="AO10" s="65"/>
      <c r="AP10" s="65"/>
      <c r="AQ10" s="57">
        <f>データ!U6</f>
        <v>26.7</v>
      </c>
      <c r="AR10" s="57"/>
      <c r="AS10" s="57"/>
      <c r="AT10" s="57"/>
      <c r="AU10" s="57"/>
      <c r="AV10" s="57"/>
      <c r="AW10" s="57"/>
      <c r="AX10" s="57"/>
      <c r="AY10" s="57">
        <f>データ!V6</f>
        <v>198.28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75027</v>
      </c>
      <c r="D6" s="31">
        <f t="shared" si="3"/>
        <v>46</v>
      </c>
      <c r="E6" s="31">
        <f t="shared" si="3"/>
        <v>1</v>
      </c>
      <c r="F6" s="31">
        <f t="shared" si="3"/>
        <v>0</v>
      </c>
      <c r="G6" s="31">
        <f t="shared" si="3"/>
        <v>1</v>
      </c>
      <c r="H6" s="31" t="str">
        <f t="shared" si="3"/>
        <v>福島県　玉川村</v>
      </c>
      <c r="I6" s="31" t="str">
        <f t="shared" si="3"/>
        <v>法適用</v>
      </c>
      <c r="J6" s="31" t="str">
        <f t="shared" si="3"/>
        <v>水道事業</v>
      </c>
      <c r="K6" s="31" t="str">
        <f t="shared" si="3"/>
        <v>末端給水事業</v>
      </c>
      <c r="L6" s="31" t="str">
        <f t="shared" si="3"/>
        <v>A8</v>
      </c>
      <c r="M6" s="32" t="str">
        <f t="shared" si="3"/>
        <v>-</v>
      </c>
      <c r="N6" s="32">
        <f t="shared" si="3"/>
        <v>62.43</v>
      </c>
      <c r="O6" s="32">
        <f t="shared" si="3"/>
        <v>78.16</v>
      </c>
      <c r="P6" s="32">
        <f t="shared" si="3"/>
        <v>3710</v>
      </c>
      <c r="Q6" s="32">
        <f t="shared" si="3"/>
        <v>6952</v>
      </c>
      <c r="R6" s="32">
        <f t="shared" si="3"/>
        <v>46.67</v>
      </c>
      <c r="S6" s="32">
        <f t="shared" si="3"/>
        <v>148.96</v>
      </c>
      <c r="T6" s="32">
        <f t="shared" si="3"/>
        <v>5294</v>
      </c>
      <c r="U6" s="32">
        <f t="shared" si="3"/>
        <v>26.7</v>
      </c>
      <c r="V6" s="32">
        <f t="shared" si="3"/>
        <v>198.28</v>
      </c>
      <c r="W6" s="33">
        <f>IF(W7="",NA(),W7)</f>
        <v>103.01</v>
      </c>
      <c r="X6" s="33">
        <f t="shared" ref="X6:AF6" si="4">IF(X7="",NA(),X7)</f>
        <v>104.28</v>
      </c>
      <c r="Y6" s="33">
        <f t="shared" si="4"/>
        <v>107.26</v>
      </c>
      <c r="Z6" s="33">
        <f t="shared" si="4"/>
        <v>101.63</v>
      </c>
      <c r="AA6" s="33">
        <f t="shared" si="4"/>
        <v>102.38</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8526.0400000000009</v>
      </c>
      <c r="AT6" s="33">
        <f t="shared" ref="AT6:BB6" si="6">IF(AT7="",NA(),AT7)</f>
        <v>82432.59</v>
      </c>
      <c r="AU6" s="33">
        <f t="shared" si="6"/>
        <v>1436.11</v>
      </c>
      <c r="AV6" s="33">
        <f t="shared" si="6"/>
        <v>710.1</v>
      </c>
      <c r="AW6" s="33">
        <f t="shared" si="6"/>
        <v>15618.51</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1141</v>
      </c>
      <c r="BE6" s="33">
        <f t="shared" ref="BE6:BM6" si="7">IF(BE7="",NA(),BE7)</f>
        <v>1100.58</v>
      </c>
      <c r="BF6" s="33">
        <f t="shared" si="7"/>
        <v>1082.31</v>
      </c>
      <c r="BG6" s="33">
        <f t="shared" si="7"/>
        <v>1037.42</v>
      </c>
      <c r="BH6" s="33">
        <f t="shared" si="7"/>
        <v>1193.92</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54.91</v>
      </c>
      <c r="BP6" s="33">
        <f t="shared" ref="BP6:BX6" si="8">IF(BP7="",NA(),BP7)</f>
        <v>53.54</v>
      </c>
      <c r="BQ6" s="33">
        <f t="shared" si="8"/>
        <v>52.22</v>
      </c>
      <c r="BR6" s="33">
        <f t="shared" si="8"/>
        <v>54.88</v>
      </c>
      <c r="BS6" s="33">
        <f t="shared" si="8"/>
        <v>51</v>
      </c>
      <c r="BT6" s="33">
        <f t="shared" si="8"/>
        <v>90.17</v>
      </c>
      <c r="BU6" s="33">
        <f t="shared" si="8"/>
        <v>90.69</v>
      </c>
      <c r="BV6" s="33">
        <f t="shared" si="8"/>
        <v>90.64</v>
      </c>
      <c r="BW6" s="33">
        <f t="shared" si="8"/>
        <v>93.66</v>
      </c>
      <c r="BX6" s="33">
        <f t="shared" si="8"/>
        <v>92.76</v>
      </c>
      <c r="BY6" s="32" t="str">
        <f>IF(BY7="","",IF(BY7="-","【-】","【"&amp;SUBSTITUTE(TEXT(BY7,"#,##0.00"),"-","△")&amp;"】"))</f>
        <v>【104.99】</v>
      </c>
      <c r="BZ6" s="33">
        <f>IF(BZ7="",NA(),BZ7)</f>
        <v>340.61</v>
      </c>
      <c r="CA6" s="33">
        <f t="shared" ref="CA6:CI6" si="9">IF(CA7="",NA(),CA7)</f>
        <v>352.03</v>
      </c>
      <c r="CB6" s="33">
        <f t="shared" si="9"/>
        <v>361.95</v>
      </c>
      <c r="CC6" s="33">
        <f t="shared" si="9"/>
        <v>345.06</v>
      </c>
      <c r="CD6" s="33">
        <f t="shared" si="9"/>
        <v>370.05</v>
      </c>
      <c r="CE6" s="33">
        <f t="shared" si="9"/>
        <v>210.28</v>
      </c>
      <c r="CF6" s="33">
        <f t="shared" si="9"/>
        <v>211.08</v>
      </c>
      <c r="CG6" s="33">
        <f t="shared" si="9"/>
        <v>213.52</v>
      </c>
      <c r="CH6" s="33">
        <f t="shared" si="9"/>
        <v>208.21</v>
      </c>
      <c r="CI6" s="33">
        <f t="shared" si="9"/>
        <v>208.67</v>
      </c>
      <c r="CJ6" s="32" t="str">
        <f>IF(CJ7="","",IF(CJ7="-","【-】","【"&amp;SUBSTITUTE(TEXT(CJ7,"#,##0.00"),"-","△")&amp;"】"))</f>
        <v>【163.72】</v>
      </c>
      <c r="CK6" s="33">
        <f>IF(CK7="",NA(),CK7)</f>
        <v>66.760000000000005</v>
      </c>
      <c r="CL6" s="33">
        <f t="shared" ref="CL6:CT6" si="10">IF(CL7="",NA(),CL7)</f>
        <v>67.02</v>
      </c>
      <c r="CM6" s="33">
        <f t="shared" si="10"/>
        <v>64.88</v>
      </c>
      <c r="CN6" s="33">
        <f t="shared" si="10"/>
        <v>66.31</v>
      </c>
      <c r="CO6" s="33">
        <f t="shared" si="10"/>
        <v>64.53</v>
      </c>
      <c r="CP6" s="33">
        <f t="shared" si="10"/>
        <v>50.49</v>
      </c>
      <c r="CQ6" s="33">
        <f t="shared" si="10"/>
        <v>49.69</v>
      </c>
      <c r="CR6" s="33">
        <f t="shared" si="10"/>
        <v>49.77</v>
      </c>
      <c r="CS6" s="33">
        <f t="shared" si="10"/>
        <v>49.22</v>
      </c>
      <c r="CT6" s="33">
        <f t="shared" si="10"/>
        <v>49.08</v>
      </c>
      <c r="CU6" s="32" t="str">
        <f>IF(CU7="","",IF(CU7="-","【-】","【"&amp;SUBSTITUTE(TEXT(CU7,"#,##0.00"),"-","△")&amp;"】"))</f>
        <v>【59.76】</v>
      </c>
      <c r="CV6" s="33">
        <f>IF(CV7="",NA(),CV7)</f>
        <v>78.64</v>
      </c>
      <c r="CW6" s="33">
        <f t="shared" ref="CW6:DE6" si="11">IF(CW7="",NA(),CW7)</f>
        <v>78.12</v>
      </c>
      <c r="CX6" s="33">
        <f t="shared" si="11"/>
        <v>78.72</v>
      </c>
      <c r="CY6" s="33">
        <f t="shared" si="11"/>
        <v>76.540000000000006</v>
      </c>
      <c r="CZ6" s="33">
        <f t="shared" si="11"/>
        <v>83.11</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33.619999999999997</v>
      </c>
      <c r="DH6" s="33">
        <f t="shared" ref="DH6:DP6" si="12">IF(DH7="",NA(),DH7)</f>
        <v>34.82</v>
      </c>
      <c r="DI6" s="33">
        <f t="shared" si="12"/>
        <v>35.94</v>
      </c>
      <c r="DJ6" s="33">
        <f t="shared" si="12"/>
        <v>36.65</v>
      </c>
      <c r="DK6" s="33">
        <f t="shared" si="12"/>
        <v>38.92</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3">
        <f t="shared" ref="DS6:EA6" si="13">IF(DS7="",NA(),DS7)</f>
        <v>1.59</v>
      </c>
      <c r="DT6" s="33">
        <f t="shared" si="13"/>
        <v>1.55</v>
      </c>
      <c r="DU6" s="33">
        <f t="shared" si="13"/>
        <v>1.53</v>
      </c>
      <c r="DV6" s="33">
        <f t="shared" si="13"/>
        <v>0.56000000000000005</v>
      </c>
      <c r="DW6" s="33">
        <f t="shared" si="13"/>
        <v>6.81</v>
      </c>
      <c r="DX6" s="33">
        <f t="shared" si="13"/>
        <v>8.41</v>
      </c>
      <c r="DY6" s="33">
        <f t="shared" si="13"/>
        <v>8.7200000000000006</v>
      </c>
      <c r="DZ6" s="33">
        <f t="shared" si="13"/>
        <v>9.86</v>
      </c>
      <c r="EA6" s="33">
        <f t="shared" si="13"/>
        <v>11.16</v>
      </c>
      <c r="EB6" s="32" t="str">
        <f>IF(EB7="","",IF(EB7="-","【-】","【"&amp;SUBSTITUTE(TEXT(EB7,"#,##0.00"),"-","△")&amp;"】"))</f>
        <v>【13.18】</v>
      </c>
      <c r="EC6" s="33">
        <f>IF(EC7="",NA(),EC7)</f>
        <v>5.96</v>
      </c>
      <c r="ED6" s="33">
        <f t="shared" ref="ED6:EL6" si="14">IF(ED7="",NA(),ED7)</f>
        <v>0.06</v>
      </c>
      <c r="EE6" s="33">
        <f t="shared" si="14"/>
        <v>1.45</v>
      </c>
      <c r="EF6" s="33">
        <f t="shared" si="14"/>
        <v>3.25</v>
      </c>
      <c r="EG6" s="33">
        <f t="shared" si="14"/>
        <v>0.38</v>
      </c>
      <c r="EH6" s="33">
        <f t="shared" si="14"/>
        <v>0.82</v>
      </c>
      <c r="EI6" s="33">
        <f t="shared" si="14"/>
        <v>0.66</v>
      </c>
      <c r="EJ6" s="33">
        <f t="shared" si="14"/>
        <v>0.64</v>
      </c>
      <c r="EK6" s="33">
        <f t="shared" si="14"/>
        <v>0.56000000000000005</v>
      </c>
      <c r="EL6" s="33">
        <f t="shared" si="14"/>
        <v>0.65</v>
      </c>
      <c r="EM6" s="32" t="str">
        <f>IF(EM7="","",IF(EM7="-","【-】","【"&amp;SUBSTITUTE(TEXT(EM7,"#,##0.00"),"-","△")&amp;"】"))</f>
        <v>【1.06】</v>
      </c>
    </row>
    <row r="7" spans="1:143" s="34" customFormat="1">
      <c r="A7" s="26"/>
      <c r="B7" s="35">
        <v>2015</v>
      </c>
      <c r="C7" s="35">
        <v>75027</v>
      </c>
      <c r="D7" s="35">
        <v>46</v>
      </c>
      <c r="E7" s="35">
        <v>1</v>
      </c>
      <c r="F7" s="35">
        <v>0</v>
      </c>
      <c r="G7" s="35">
        <v>1</v>
      </c>
      <c r="H7" s="35" t="s">
        <v>93</v>
      </c>
      <c r="I7" s="35" t="s">
        <v>94</v>
      </c>
      <c r="J7" s="35" t="s">
        <v>95</v>
      </c>
      <c r="K7" s="35" t="s">
        <v>96</v>
      </c>
      <c r="L7" s="35" t="s">
        <v>97</v>
      </c>
      <c r="M7" s="36" t="s">
        <v>98</v>
      </c>
      <c r="N7" s="36">
        <v>62.43</v>
      </c>
      <c r="O7" s="36">
        <v>78.16</v>
      </c>
      <c r="P7" s="36">
        <v>3710</v>
      </c>
      <c r="Q7" s="36">
        <v>6952</v>
      </c>
      <c r="R7" s="36">
        <v>46.67</v>
      </c>
      <c r="S7" s="36">
        <v>148.96</v>
      </c>
      <c r="T7" s="36">
        <v>5294</v>
      </c>
      <c r="U7" s="36">
        <v>26.7</v>
      </c>
      <c r="V7" s="36">
        <v>198.28</v>
      </c>
      <c r="W7" s="36">
        <v>103.01</v>
      </c>
      <c r="X7" s="36">
        <v>104.28</v>
      </c>
      <c r="Y7" s="36">
        <v>107.26</v>
      </c>
      <c r="Z7" s="36">
        <v>101.63</v>
      </c>
      <c r="AA7" s="36">
        <v>102.38</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8526.0400000000009</v>
      </c>
      <c r="AT7" s="36">
        <v>82432.59</v>
      </c>
      <c r="AU7" s="36">
        <v>1436.11</v>
      </c>
      <c r="AV7" s="36">
        <v>710.1</v>
      </c>
      <c r="AW7" s="36">
        <v>15618.51</v>
      </c>
      <c r="AX7" s="36">
        <v>1197.1099999999999</v>
      </c>
      <c r="AY7" s="36">
        <v>1002.64</v>
      </c>
      <c r="AZ7" s="36">
        <v>1164.51</v>
      </c>
      <c r="BA7" s="36">
        <v>434.72</v>
      </c>
      <c r="BB7" s="36">
        <v>416.14</v>
      </c>
      <c r="BC7" s="36">
        <v>262.74</v>
      </c>
      <c r="BD7" s="36">
        <v>1141</v>
      </c>
      <c r="BE7" s="36">
        <v>1100.58</v>
      </c>
      <c r="BF7" s="36">
        <v>1082.31</v>
      </c>
      <c r="BG7" s="36">
        <v>1037.42</v>
      </c>
      <c r="BH7" s="36">
        <v>1193.92</v>
      </c>
      <c r="BI7" s="36">
        <v>532.29999999999995</v>
      </c>
      <c r="BJ7" s="36">
        <v>520.29999999999995</v>
      </c>
      <c r="BK7" s="36">
        <v>498.27</v>
      </c>
      <c r="BL7" s="36">
        <v>495.76</v>
      </c>
      <c r="BM7" s="36">
        <v>487.22</v>
      </c>
      <c r="BN7" s="36">
        <v>276.38</v>
      </c>
      <c r="BO7" s="36">
        <v>54.91</v>
      </c>
      <c r="BP7" s="36">
        <v>53.54</v>
      </c>
      <c r="BQ7" s="36">
        <v>52.22</v>
      </c>
      <c r="BR7" s="36">
        <v>54.88</v>
      </c>
      <c r="BS7" s="36">
        <v>51</v>
      </c>
      <c r="BT7" s="36">
        <v>90.17</v>
      </c>
      <c r="BU7" s="36">
        <v>90.69</v>
      </c>
      <c r="BV7" s="36">
        <v>90.64</v>
      </c>
      <c r="BW7" s="36">
        <v>93.66</v>
      </c>
      <c r="BX7" s="36">
        <v>92.76</v>
      </c>
      <c r="BY7" s="36">
        <v>104.99</v>
      </c>
      <c r="BZ7" s="36">
        <v>340.61</v>
      </c>
      <c r="CA7" s="36">
        <v>352.03</v>
      </c>
      <c r="CB7" s="36">
        <v>361.95</v>
      </c>
      <c r="CC7" s="36">
        <v>345.06</v>
      </c>
      <c r="CD7" s="36">
        <v>370.05</v>
      </c>
      <c r="CE7" s="36">
        <v>210.28</v>
      </c>
      <c r="CF7" s="36">
        <v>211.08</v>
      </c>
      <c r="CG7" s="36">
        <v>213.52</v>
      </c>
      <c r="CH7" s="36">
        <v>208.21</v>
      </c>
      <c r="CI7" s="36">
        <v>208.67</v>
      </c>
      <c r="CJ7" s="36">
        <v>163.72</v>
      </c>
      <c r="CK7" s="36">
        <v>66.760000000000005</v>
      </c>
      <c r="CL7" s="36">
        <v>67.02</v>
      </c>
      <c r="CM7" s="36">
        <v>64.88</v>
      </c>
      <c r="CN7" s="36">
        <v>66.31</v>
      </c>
      <c r="CO7" s="36">
        <v>64.53</v>
      </c>
      <c r="CP7" s="36">
        <v>50.49</v>
      </c>
      <c r="CQ7" s="36">
        <v>49.69</v>
      </c>
      <c r="CR7" s="36">
        <v>49.77</v>
      </c>
      <c r="CS7" s="36">
        <v>49.22</v>
      </c>
      <c r="CT7" s="36">
        <v>49.08</v>
      </c>
      <c r="CU7" s="36">
        <v>59.76</v>
      </c>
      <c r="CV7" s="36">
        <v>78.64</v>
      </c>
      <c r="CW7" s="36">
        <v>78.12</v>
      </c>
      <c r="CX7" s="36">
        <v>78.72</v>
      </c>
      <c r="CY7" s="36">
        <v>76.540000000000006</v>
      </c>
      <c r="CZ7" s="36">
        <v>83.11</v>
      </c>
      <c r="DA7" s="36">
        <v>78.7</v>
      </c>
      <c r="DB7" s="36">
        <v>80.010000000000005</v>
      </c>
      <c r="DC7" s="36">
        <v>79.98</v>
      </c>
      <c r="DD7" s="36">
        <v>79.48</v>
      </c>
      <c r="DE7" s="36">
        <v>79.3</v>
      </c>
      <c r="DF7" s="36">
        <v>89.95</v>
      </c>
      <c r="DG7" s="36">
        <v>33.619999999999997</v>
      </c>
      <c r="DH7" s="36">
        <v>34.82</v>
      </c>
      <c r="DI7" s="36">
        <v>35.94</v>
      </c>
      <c r="DJ7" s="36">
        <v>36.65</v>
      </c>
      <c r="DK7" s="36">
        <v>38.92</v>
      </c>
      <c r="DL7" s="36">
        <v>34.24</v>
      </c>
      <c r="DM7" s="36">
        <v>35.18</v>
      </c>
      <c r="DN7" s="36">
        <v>36.43</v>
      </c>
      <c r="DO7" s="36">
        <v>46.12</v>
      </c>
      <c r="DP7" s="36">
        <v>47.44</v>
      </c>
      <c r="DQ7" s="36">
        <v>47.18</v>
      </c>
      <c r="DR7" s="36">
        <v>0</v>
      </c>
      <c r="DS7" s="36">
        <v>1.59</v>
      </c>
      <c r="DT7" s="36">
        <v>1.55</v>
      </c>
      <c r="DU7" s="36">
        <v>1.53</v>
      </c>
      <c r="DV7" s="36">
        <v>0.56000000000000005</v>
      </c>
      <c r="DW7" s="36">
        <v>6.81</v>
      </c>
      <c r="DX7" s="36">
        <v>8.41</v>
      </c>
      <c r="DY7" s="36">
        <v>8.7200000000000006</v>
      </c>
      <c r="DZ7" s="36">
        <v>9.86</v>
      </c>
      <c r="EA7" s="36">
        <v>11.16</v>
      </c>
      <c r="EB7" s="36">
        <v>13.18</v>
      </c>
      <c r="EC7" s="36">
        <v>5.96</v>
      </c>
      <c r="ED7" s="36">
        <v>0.06</v>
      </c>
      <c r="EE7" s="36">
        <v>1.45</v>
      </c>
      <c r="EF7" s="36">
        <v>3.25</v>
      </c>
      <c r="EG7" s="36">
        <v>0.38</v>
      </c>
      <c r="EH7" s="36">
        <v>0.82</v>
      </c>
      <c r="EI7" s="36">
        <v>0.66</v>
      </c>
      <c r="EJ7" s="36">
        <v>0.64</v>
      </c>
      <c r="EK7" s="36">
        <v>0.56000000000000005</v>
      </c>
      <c r="EL7" s="36">
        <v>0.65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2017-02-10T08:58:01Z</cp:lastPrinted>
  <dcterms:created xsi:type="dcterms:W3CDTF">2016-12-02T01:57:49Z</dcterms:created>
  <dcterms:modified xsi:type="dcterms:W3CDTF">2017-02-10T08:58:05Z</dcterms:modified>
  <cp:category/>
</cp:coreProperties>
</file>