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90" windowWidth="14940" windowHeight="784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<sst xmlns="http://schemas.openxmlformats.org/spreadsheetml/2006/main" count="217" uniqueCount="107">
  <si>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</si>
  <si>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</si>
  <si>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</si>
  <si>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</si>
  <si>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</si>
  <si>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</si>
  <si>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</si>
  <si>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</si>
  <si>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</si>
  <si>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</si>
  <si>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</si>
  <si>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</si>
  <si>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</si>
  <si>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</si>
  <si>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</si>
  <si>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</si>
  <si>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</si>
  <si>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</si>
  <si>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</si>
  <si>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</si>
  <si>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</si>
  <si>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</si>
  <si>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</si>
  <si>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</si>
  <si>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</si>
  <si>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</si>
  <si>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</si>
  <si>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</si>
  <si>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</si>
  <si>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</si>
  <si>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</si>
  <si>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</si>
  <si>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</si>
  <si>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</si>
  <si>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</si>
  <si>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</si>
  <si>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</si>
  <si>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</si>
  <si>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</si>
  <si>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</si>
  <si>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</si>
  <si>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</si>
  <si>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</si>
  <si>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</si>
  <si>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</si>
  <si>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</si>
  <si>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</si>
  <si>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</si>
  <si>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</si>
  <si>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</si>
  <si>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</si>
  <si>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</si>
  <si>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</si>
  <si>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</si>
  <si>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</si>
  <si>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</si>
  <si>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</si>
  <si>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</si>
  <si>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</si>
  <si>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</si>
  <si>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</si>
  <si>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</si>
  <si>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</si>
  <si>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</si>
  <si>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</si>
  <si>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</si>
  <si>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</si>
  <si>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</si>
  <si>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</si>
  <si>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</si>
  <si>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</si>
  <si>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</si>
  <si>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</si>
  <si>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</si>
  <si>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</si>
  <si>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</si>
  <si>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</si>
  <si>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</si>
  <si>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</si>
  <si>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</si>
  <si>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</si>
  <si>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</si>
  <si>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</si>
  <si>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</si>
  <si>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</si>
  <si>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</si>
  <si>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</si>
  <si>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</si>
  <si>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</si>
  <si>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</si>
  <si>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</si>
  <si>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</si>
  <si>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</si>
  <si>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南会津町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</si>
  <si>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</si>
  <si>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</si>
  <si>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</si>
  <si>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</si>
  <si>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</si>
  <si>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</si>
  <si>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</si>
  <si>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</si>
  <si>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</si>
  <si>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</si>
  <si>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管路更新率をみると、全国平均と比較しても下回っている。老朽化した管路を計画的に更新するためにも計画的な資金確保が不可欠である。
　しかしながら、現在進めている区間整理事業に伴う拡張事業を優先としていることから、適切な投資計画（アセットマネジメント）」を策定することが重要と考える。
　</t>
    <rPh sb="1" eb="3">
      <t>カンロ</t>
    </rPh>
    <rPh sb="3" eb="5">
      <t>コウシン</t>
    </rPh>
    <rPh sb="5" eb="6">
      <t>リツ</t>
    </rPh>
    <rPh sb="21" eb="23">
      <t>シタマワ</t>
    </rPh>
    <rPh sb="57" eb="60">
      <t>フカケツ</t>
    </rPh>
    <rPh sb="73" eb="75">
      <t>ゲンザイ</t>
    </rPh>
    <rPh sb="75" eb="76">
      <t>スス</t>
    </rPh>
    <rPh sb="80" eb="82">
      <t>クカン</t>
    </rPh>
    <rPh sb="82" eb="84">
      <t>セイリ</t>
    </rPh>
    <rPh sb="84" eb="86">
      <t>ジギョウ</t>
    </rPh>
    <rPh sb="87" eb="88">
      <t>トモナ</t>
    </rPh>
    <rPh sb="89" eb="91">
      <t>カクチョウ</t>
    </rPh>
    <rPh sb="91" eb="93">
      <t>ジギョウ</t>
    </rPh>
    <rPh sb="94" eb="96">
      <t>ユウセン</t>
    </rPh>
    <rPh sb="137" eb="138">
      <t>カンガ</t>
    </rPh>
    <phoneticPr fontId="4"/>
  </si>
  <si>
    <t xml:space="preserve">　適切な経営を行うため財政計画（経営戦略）を策定し、更なる経営効率化を図らなければならない。
</t>
    <rPh sb="4" eb="6">
      <t>ケイエイ</t>
    </rPh>
    <rPh sb="7" eb="8">
      <t>オコナ</t>
    </rPh>
    <rPh sb="16" eb="18">
      <t>ケイエイ</t>
    </rPh>
    <rPh sb="18" eb="20">
      <t>センリャク</t>
    </rPh>
    <rPh sb="26" eb="27">
      <t>サラ</t>
    </rPh>
    <rPh sb="29" eb="31">
      <t>ケイエイ</t>
    </rPh>
    <rPh sb="31" eb="34">
      <t>コウリツカ</t>
    </rPh>
    <rPh sb="35" eb="36">
      <t>ハカ</t>
    </rPh>
    <phoneticPr fontId="4"/>
  </si>
  <si>
    <t xml:space="preserve">①経常収支比率をみると黒字となっているが、全国平均と比較しても10ポイント差がある。
　給水収益が伸び悩む一方で減価償却費及び施設の老朽化による修繕が増えていることから、引き続き費用削減に努める必要がある。
　平成28年度には約10％料金値上げを行うため引き続き適正に経営し収支の均衡を図る。
③流動比率をみると、流動資産のうち未収金が増え続けている。これら未納額を減らす取り組みが急務と考える。
⑧有収率をみると、配水された水量が漏水などによって無効化されていることも考えられる。施設・設備の長寿命化に行うためにも修繕工事を計画的に実施する必要がある。
</t>
    <rPh sb="21" eb="23">
      <t>ゼンコク</t>
    </rPh>
    <rPh sb="23" eb="25">
      <t>ヘイキン</t>
    </rPh>
    <rPh sb="26" eb="28">
      <t>ヒカク</t>
    </rPh>
    <rPh sb="37" eb="38">
      <t>サ</t>
    </rPh>
    <rPh sb="44" eb="46">
      <t>キュウスイ</t>
    </rPh>
    <rPh sb="46" eb="48">
      <t>シュウエキ</t>
    </rPh>
    <rPh sb="49" eb="50">
      <t>ノ</t>
    </rPh>
    <rPh sb="51" eb="52">
      <t>ナヤ</t>
    </rPh>
    <rPh sb="53" eb="55">
      <t>イッポウ</t>
    </rPh>
    <rPh sb="56" eb="58">
      <t>ゲンカ</t>
    </rPh>
    <rPh sb="58" eb="60">
      <t>ショウキャク</t>
    </rPh>
    <rPh sb="60" eb="61">
      <t>ヒ</t>
    </rPh>
    <rPh sb="61" eb="62">
      <t>オヨ</t>
    </rPh>
    <rPh sb="63" eb="65">
      <t>シセツ</t>
    </rPh>
    <rPh sb="66" eb="68">
      <t>ロウキュウ</t>
    </rPh>
    <rPh sb="68" eb="69">
      <t>カ</t>
    </rPh>
    <rPh sb="72" eb="74">
      <t>シュウゼン</t>
    </rPh>
    <rPh sb="75" eb="76">
      <t>フ</t>
    </rPh>
    <rPh sb="85" eb="86">
      <t>ヒ</t>
    </rPh>
    <rPh sb="87" eb="88">
      <t>ツヅ</t>
    </rPh>
    <rPh sb="89" eb="91">
      <t>ヒヨウ</t>
    </rPh>
    <rPh sb="91" eb="93">
      <t>サクゲン</t>
    </rPh>
    <rPh sb="94" eb="95">
      <t>ツト</t>
    </rPh>
    <rPh sb="97" eb="99">
      <t>ヒツヨウ</t>
    </rPh>
    <rPh sb="105" eb="107">
      <t>ヘイセイ</t>
    </rPh>
    <rPh sb="109" eb="111">
      <t>ネンド</t>
    </rPh>
    <rPh sb="113" eb="114">
      <t>ヤク</t>
    </rPh>
    <rPh sb="117" eb="119">
      <t>リョウキン</t>
    </rPh>
    <rPh sb="119" eb="121">
      <t>ネア</t>
    </rPh>
    <rPh sb="123" eb="124">
      <t>オコナ</t>
    </rPh>
    <rPh sb="127" eb="128">
      <t>ヒ</t>
    </rPh>
    <rPh sb="129" eb="130">
      <t>ツヅ</t>
    </rPh>
    <rPh sb="149" eb="151">
      <t>リュウドウ</t>
    </rPh>
    <rPh sb="151" eb="153">
      <t>ヒリツ</t>
    </rPh>
    <rPh sb="158" eb="160">
      <t>リュウドウ</t>
    </rPh>
    <rPh sb="160" eb="162">
      <t>シサン</t>
    </rPh>
    <rPh sb="165" eb="168">
      <t>ミシュウキン</t>
    </rPh>
    <rPh sb="169" eb="170">
      <t>フ</t>
    </rPh>
    <rPh sb="171" eb="172">
      <t>ツヅ</t>
    </rPh>
    <rPh sb="180" eb="182">
      <t>ミノウ</t>
    </rPh>
    <rPh sb="182" eb="183">
      <t>ガク</t>
    </rPh>
    <rPh sb="184" eb="185">
      <t>ヘ</t>
    </rPh>
    <rPh sb="187" eb="188">
      <t>ト</t>
    </rPh>
    <rPh sb="189" eb="190">
      <t>ク</t>
    </rPh>
    <rPh sb="192" eb="194">
      <t>キュウム</t>
    </rPh>
    <rPh sb="195" eb="196">
      <t>カンガ</t>
    </rPh>
    <rPh sb="202" eb="203">
      <t>ユウ</t>
    </rPh>
    <rPh sb="203" eb="204">
      <t>シュウ</t>
    </rPh>
    <rPh sb="204" eb="205">
      <t>リツ</t>
    </rPh>
    <rPh sb="210" eb="212">
      <t>ハイスイ</t>
    </rPh>
    <rPh sb="215" eb="217">
      <t>スイリョウ</t>
    </rPh>
    <rPh sb="218" eb="220">
      <t>ロウスイ</t>
    </rPh>
    <rPh sb="226" eb="228">
      <t>ムコウ</t>
    </rPh>
    <rPh sb="228" eb="229">
      <t>カ</t>
    </rPh>
    <rPh sb="237" eb="238">
      <t>カンガ</t>
    </rPh>
    <rPh sb="254" eb="255">
      <t>オコナ</t>
    </rPh>
    <rPh sb="262" eb="264">
      <t>コウジ</t>
    </rPh>
    <rPh sb="267" eb="268">
      <t>テキ</t>
    </rPh>
    <rPh sb="269" eb="271">
      <t>ジッシ</t>
    </rPh>
    <rPh sb="273" eb="27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</si>
</sst>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formatCode="#,##0.00;&quot;△&quot;#,##0.00;&quot;-&quot;">
                  <c:v>1.81</c:v>
                </c:pt>
                <c:pt idx="3" formatCode="#,##0.00;&quot;△&quot;#,##0.00;&quot;-&quot;">
                  <c:v>2.42</c:v>
                </c:pt>
                <c:pt idx="4" formatCode="#,##0.00;&quot;△&quot;#,##0.00;&quot;-&quot;">
                  <c:v>0.4</c:v>
                </c:pt>
              </c:numCache>
            </c:numRef>
          </c:val>
        </c:ser>
        <c:dLbls>
          <c:showLegendKey val="0"/>
          <c:showVal val="0"/>
          <c:showCatName val="0"/>
          <c:showSerName val="0"/>
          <c:showPercent val="0"/>
          <c:showBubbleSize val="0"/>
        </c:dLbls>
        <c:gapWidth val="150"/>
        <c:axId val="91283456"/>
        <c:axId val="9128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0.66</c:v>
                </c:pt>
                <c:pt idx="2">
                  <c:v>0.64</c:v>
                </c:pt>
                <c:pt idx="3">
                  <c:v>0.56000000000000005</c:v>
                </c:pt>
                <c:pt idx="4">
                  <c:v>0.65</c:v>
                </c:pt>
              </c:numCache>
            </c:numRef>
          </c:val>
          <c:smooth val="0"/>
        </c:ser>
        <c:dLbls>
          <c:showLegendKey val="0"/>
          <c:showVal val="0"/>
          <c:showCatName val="0"/>
          <c:showSerName val="0"/>
          <c:showPercent val="0"/>
          <c:showBubbleSize val="0"/>
        </c:dLbls>
        <c:marker val="1"/>
        <c:smooth val="0"/>
        <c:axId val="91283456"/>
        <c:axId val="91285376"/>
      </c:lineChart>
      <c:dateAx>
        <c:axId val="91283456"/>
        <c:scaling>
          <c:orientation val="minMax"/>
        </c:scaling>
        <c:delete val="1"/>
        <c:axPos val="b"/>
        <c:numFmt formatCode="ge" sourceLinked="1"/>
        <c:majorTickMark val="none"/>
        <c:minorTickMark val="none"/>
        <c:tickLblPos val="none"/>
        <c:crossAx val="91285376"/>
        <c:crosses val="autoZero"/>
        <c:auto val="1"/>
        <c:lblOffset val="100"/>
        <c:baseTimeUnit val="years"/>
      </c:dateAx>
      <c:valAx>
        <c:axId val="9128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8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55.54</c:v>
                </c:pt>
                <c:pt idx="1">
                  <c:v>57.52</c:v>
                </c:pt>
                <c:pt idx="2">
                  <c:v>55.24</c:v>
                </c:pt>
                <c:pt idx="3">
                  <c:v>55.41</c:v>
                </c:pt>
                <c:pt idx="4">
                  <c:v>65.290000000000006</c:v>
                </c:pt>
              </c:numCache>
            </c:numRef>
          </c:val>
        </c:ser>
        <c:dLbls>
          <c:showLegendKey val="0"/>
          <c:showVal val="0"/>
          <c:showCatName val="0"/>
          <c:showSerName val="0"/>
          <c:showPercent val="0"/>
          <c:showBubbleSize val="0"/>
        </c:dLbls>
        <c:gapWidth val="150"/>
        <c:axId val="96608256"/>
        <c:axId val="9661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50.49</c:v>
                </c:pt>
                <c:pt idx="1">
                  <c:v>49.69</c:v>
                </c:pt>
                <c:pt idx="2">
                  <c:v>49.77</c:v>
                </c:pt>
                <c:pt idx="3">
                  <c:v>49.22</c:v>
                </c:pt>
                <c:pt idx="4">
                  <c:v>49.08</c:v>
                </c:pt>
              </c:numCache>
            </c:numRef>
          </c:val>
          <c:smooth val="0"/>
        </c:ser>
        <c:dLbls>
          <c:showLegendKey val="0"/>
          <c:showVal val="0"/>
          <c:showCatName val="0"/>
          <c:showSerName val="0"/>
          <c:showPercent val="0"/>
          <c:showBubbleSize val="0"/>
        </c:dLbls>
        <c:marker val="1"/>
        <c:smooth val="0"/>
        <c:axId val="96608256"/>
        <c:axId val="96610176"/>
      </c:lineChart>
      <c:dateAx>
        <c:axId val="96608256"/>
        <c:scaling>
          <c:orientation val="minMax"/>
        </c:scaling>
        <c:delete val="1"/>
        <c:axPos val="b"/>
        <c:numFmt formatCode="ge" sourceLinked="1"/>
        <c:majorTickMark val="none"/>
        <c:minorTickMark val="none"/>
        <c:tickLblPos val="none"/>
        <c:crossAx val="96610176"/>
        <c:crosses val="autoZero"/>
        <c:auto val="1"/>
        <c:lblOffset val="100"/>
        <c:baseTimeUnit val="years"/>
      </c:dateAx>
      <c:valAx>
        <c:axId val="9661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0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82.52</c:v>
                </c:pt>
                <c:pt idx="1">
                  <c:v>82.52</c:v>
                </c:pt>
                <c:pt idx="2">
                  <c:v>82.5</c:v>
                </c:pt>
                <c:pt idx="3">
                  <c:v>82.38</c:v>
                </c:pt>
                <c:pt idx="4">
                  <c:v>71.040000000000006</c:v>
                </c:pt>
              </c:numCache>
            </c:numRef>
          </c:val>
        </c:ser>
        <c:dLbls>
          <c:showLegendKey val="0"/>
          <c:showVal val="0"/>
          <c:showCatName val="0"/>
          <c:showSerName val="0"/>
          <c:showPercent val="0"/>
          <c:showBubbleSize val="0"/>
        </c:dLbls>
        <c:gapWidth val="150"/>
        <c:axId val="96619904"/>
        <c:axId val="9665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78.7</c:v>
                </c:pt>
                <c:pt idx="1">
                  <c:v>80.010000000000005</c:v>
                </c:pt>
                <c:pt idx="2">
                  <c:v>79.98</c:v>
                </c:pt>
                <c:pt idx="3">
                  <c:v>79.48</c:v>
                </c:pt>
                <c:pt idx="4">
                  <c:v>79.3</c:v>
                </c:pt>
              </c:numCache>
            </c:numRef>
          </c:val>
          <c:smooth val="0"/>
        </c:ser>
        <c:dLbls>
          <c:showLegendKey val="0"/>
          <c:showVal val="0"/>
          <c:showCatName val="0"/>
          <c:showSerName val="0"/>
          <c:showPercent val="0"/>
          <c:showBubbleSize val="0"/>
        </c:dLbls>
        <c:marker val="1"/>
        <c:smooth val="0"/>
        <c:axId val="96619904"/>
        <c:axId val="96654848"/>
      </c:lineChart>
      <c:dateAx>
        <c:axId val="96619904"/>
        <c:scaling>
          <c:orientation val="minMax"/>
        </c:scaling>
        <c:delete val="1"/>
        <c:axPos val="b"/>
        <c:numFmt formatCode="ge" sourceLinked="1"/>
        <c:majorTickMark val="none"/>
        <c:minorTickMark val="none"/>
        <c:tickLblPos val="none"/>
        <c:crossAx val="96654848"/>
        <c:crosses val="autoZero"/>
        <c:auto val="1"/>
        <c:lblOffset val="100"/>
        <c:baseTimeUnit val="years"/>
      </c:dateAx>
      <c:valAx>
        <c:axId val="9665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1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109.4</c:v>
                </c:pt>
                <c:pt idx="1">
                  <c:v>107.03</c:v>
                </c:pt>
                <c:pt idx="2">
                  <c:v>102.56</c:v>
                </c:pt>
                <c:pt idx="3">
                  <c:v>103.29</c:v>
                </c:pt>
                <c:pt idx="4">
                  <c:v>103.81</c:v>
                </c:pt>
              </c:numCache>
            </c:numRef>
          </c:val>
        </c:ser>
        <c:dLbls>
          <c:showLegendKey val="0"/>
          <c:showVal val="0"/>
          <c:showCatName val="0"/>
          <c:showSerName val="0"/>
          <c:showPercent val="0"/>
          <c:showBubbleSize val="0"/>
        </c:dLbls>
        <c:gapWidth val="150"/>
        <c:axId val="92429696"/>
        <c:axId val="9244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104.82</c:v>
                </c:pt>
                <c:pt idx="1">
                  <c:v>104.95</c:v>
                </c:pt>
                <c:pt idx="2">
                  <c:v>105.53</c:v>
                </c:pt>
                <c:pt idx="3">
                  <c:v>107.2</c:v>
                </c:pt>
                <c:pt idx="4">
                  <c:v>106.62</c:v>
                </c:pt>
              </c:numCache>
            </c:numRef>
          </c:val>
          <c:smooth val="0"/>
        </c:ser>
        <c:dLbls>
          <c:showLegendKey val="0"/>
          <c:showVal val="0"/>
          <c:showCatName val="0"/>
          <c:showSerName val="0"/>
          <c:showPercent val="0"/>
          <c:showBubbleSize val="0"/>
        </c:dLbls>
        <c:marker val="1"/>
        <c:smooth val="0"/>
        <c:axId val="92429696"/>
        <c:axId val="92440064"/>
      </c:lineChart>
      <c:dateAx>
        <c:axId val="92429696"/>
        <c:scaling>
          <c:orientation val="minMax"/>
        </c:scaling>
        <c:delete val="1"/>
        <c:axPos val="b"/>
        <c:numFmt formatCode="ge" sourceLinked="1"/>
        <c:majorTickMark val="none"/>
        <c:minorTickMark val="none"/>
        <c:tickLblPos val="none"/>
        <c:crossAx val="92440064"/>
        <c:crosses val="autoZero"/>
        <c:auto val="1"/>
        <c:lblOffset val="100"/>
        <c:baseTimeUnit val="years"/>
      </c:dateAx>
      <c:valAx>
        <c:axId val="92440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42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35.15</c:v>
                </c:pt>
                <c:pt idx="1">
                  <c:v>36.83</c:v>
                </c:pt>
                <c:pt idx="2">
                  <c:v>38.26</c:v>
                </c:pt>
                <c:pt idx="3">
                  <c:v>45.01</c:v>
                </c:pt>
                <c:pt idx="4">
                  <c:v>46.64</c:v>
                </c:pt>
              </c:numCache>
            </c:numRef>
          </c:val>
        </c:ser>
        <c:dLbls>
          <c:showLegendKey val="0"/>
          <c:showVal val="0"/>
          <c:showCatName val="0"/>
          <c:showSerName val="0"/>
          <c:showPercent val="0"/>
          <c:showBubbleSize val="0"/>
        </c:dLbls>
        <c:gapWidth val="150"/>
        <c:axId val="92457984"/>
        <c:axId val="9246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34.24</c:v>
                </c:pt>
                <c:pt idx="1">
                  <c:v>35.18</c:v>
                </c:pt>
                <c:pt idx="2">
                  <c:v>36.43</c:v>
                </c:pt>
                <c:pt idx="3">
                  <c:v>46.12</c:v>
                </c:pt>
                <c:pt idx="4">
                  <c:v>47.44</c:v>
                </c:pt>
              </c:numCache>
            </c:numRef>
          </c:val>
          <c:smooth val="0"/>
        </c:ser>
        <c:dLbls>
          <c:showLegendKey val="0"/>
          <c:showVal val="0"/>
          <c:showCatName val="0"/>
          <c:showSerName val="0"/>
          <c:showPercent val="0"/>
          <c:showBubbleSize val="0"/>
        </c:dLbls>
        <c:marker val="1"/>
        <c:smooth val="0"/>
        <c:axId val="92457984"/>
        <c:axId val="92464256"/>
      </c:lineChart>
      <c:dateAx>
        <c:axId val="92457984"/>
        <c:scaling>
          <c:orientation val="minMax"/>
        </c:scaling>
        <c:delete val="1"/>
        <c:axPos val="b"/>
        <c:numFmt formatCode="ge" sourceLinked="1"/>
        <c:majorTickMark val="none"/>
        <c:minorTickMark val="none"/>
        <c:tickLblPos val="none"/>
        <c:crossAx val="92464256"/>
        <c:crosses val="autoZero"/>
        <c:auto val="1"/>
        <c:lblOffset val="100"/>
        <c:baseTimeUnit val="years"/>
      </c:dateAx>
      <c:valAx>
        <c:axId val="9246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5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3035136"/>
        <c:axId val="9457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6.81</c:v>
                </c:pt>
                <c:pt idx="1">
                  <c:v>8.41</c:v>
                </c:pt>
                <c:pt idx="2">
                  <c:v>8.7200000000000006</c:v>
                </c:pt>
                <c:pt idx="3">
                  <c:v>9.86</c:v>
                </c:pt>
                <c:pt idx="4">
                  <c:v>11.16</c:v>
                </c:pt>
              </c:numCache>
            </c:numRef>
          </c:val>
          <c:smooth val="0"/>
        </c:ser>
        <c:dLbls>
          <c:showLegendKey val="0"/>
          <c:showVal val="0"/>
          <c:showCatName val="0"/>
          <c:showSerName val="0"/>
          <c:showPercent val="0"/>
          <c:showBubbleSize val="0"/>
        </c:dLbls>
        <c:marker val="1"/>
        <c:smooth val="0"/>
        <c:axId val="93035136"/>
        <c:axId val="94577408"/>
      </c:lineChart>
      <c:dateAx>
        <c:axId val="93035136"/>
        <c:scaling>
          <c:orientation val="minMax"/>
        </c:scaling>
        <c:delete val="1"/>
        <c:axPos val="b"/>
        <c:numFmt formatCode="ge" sourceLinked="1"/>
        <c:majorTickMark val="none"/>
        <c:minorTickMark val="none"/>
        <c:tickLblPos val="none"/>
        <c:crossAx val="94577408"/>
        <c:crosses val="autoZero"/>
        <c:auto val="1"/>
        <c:lblOffset val="100"/>
        <c:baseTimeUnit val="years"/>
      </c:dateAx>
      <c:valAx>
        <c:axId val="9457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3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4611712"/>
        <c:axId val="9461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26.83</c:v>
                </c:pt>
                <c:pt idx="1">
                  <c:v>26.81</c:v>
                </c:pt>
                <c:pt idx="2">
                  <c:v>28.31</c:v>
                </c:pt>
                <c:pt idx="3">
                  <c:v>13.46</c:v>
                </c:pt>
                <c:pt idx="4">
                  <c:v>12.59</c:v>
                </c:pt>
              </c:numCache>
            </c:numRef>
          </c:val>
          <c:smooth val="0"/>
        </c:ser>
        <c:dLbls>
          <c:showLegendKey val="0"/>
          <c:showVal val="0"/>
          <c:showCatName val="0"/>
          <c:showSerName val="0"/>
          <c:showPercent val="0"/>
          <c:showBubbleSize val="0"/>
        </c:dLbls>
        <c:marker val="1"/>
        <c:smooth val="0"/>
        <c:axId val="94611712"/>
        <c:axId val="94613888"/>
      </c:lineChart>
      <c:dateAx>
        <c:axId val="94611712"/>
        <c:scaling>
          <c:orientation val="minMax"/>
        </c:scaling>
        <c:delete val="1"/>
        <c:axPos val="b"/>
        <c:numFmt formatCode="ge" sourceLinked="1"/>
        <c:majorTickMark val="none"/>
        <c:minorTickMark val="none"/>
        <c:tickLblPos val="none"/>
        <c:crossAx val="94613888"/>
        <c:crosses val="autoZero"/>
        <c:auto val="1"/>
        <c:lblOffset val="100"/>
        <c:baseTimeUnit val="years"/>
      </c:dateAx>
      <c:valAx>
        <c:axId val="94613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461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1576.72</c:v>
                </c:pt>
                <c:pt idx="1">
                  <c:v>2693.67</c:v>
                </c:pt>
                <c:pt idx="2">
                  <c:v>1131.33</c:v>
                </c:pt>
                <c:pt idx="3">
                  <c:v>1755.6</c:v>
                </c:pt>
                <c:pt idx="4">
                  <c:v>3530.44</c:v>
                </c:pt>
              </c:numCache>
            </c:numRef>
          </c:val>
        </c:ser>
        <c:dLbls>
          <c:showLegendKey val="0"/>
          <c:showVal val="0"/>
          <c:showCatName val="0"/>
          <c:showSerName val="0"/>
          <c:showPercent val="0"/>
          <c:showBubbleSize val="0"/>
        </c:dLbls>
        <c:gapWidth val="150"/>
        <c:axId val="95361280"/>
        <c:axId val="9536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1197.1099999999999</c:v>
                </c:pt>
                <c:pt idx="1">
                  <c:v>1002.64</c:v>
                </c:pt>
                <c:pt idx="2">
                  <c:v>1164.51</c:v>
                </c:pt>
                <c:pt idx="3">
                  <c:v>434.72</c:v>
                </c:pt>
                <c:pt idx="4">
                  <c:v>416.14</c:v>
                </c:pt>
              </c:numCache>
            </c:numRef>
          </c:val>
          <c:smooth val="0"/>
        </c:ser>
        <c:dLbls>
          <c:showLegendKey val="0"/>
          <c:showVal val="0"/>
          <c:showCatName val="0"/>
          <c:showSerName val="0"/>
          <c:showPercent val="0"/>
          <c:showBubbleSize val="0"/>
        </c:dLbls>
        <c:marker val="1"/>
        <c:smooth val="0"/>
        <c:axId val="95361280"/>
        <c:axId val="95363456"/>
      </c:lineChart>
      <c:dateAx>
        <c:axId val="95361280"/>
        <c:scaling>
          <c:orientation val="minMax"/>
        </c:scaling>
        <c:delete val="1"/>
        <c:axPos val="b"/>
        <c:numFmt formatCode="ge" sourceLinked="1"/>
        <c:majorTickMark val="none"/>
        <c:minorTickMark val="none"/>
        <c:tickLblPos val="none"/>
        <c:crossAx val="95363456"/>
        <c:crosses val="autoZero"/>
        <c:auto val="1"/>
        <c:lblOffset val="100"/>
        <c:baseTimeUnit val="years"/>
      </c:dateAx>
      <c:valAx>
        <c:axId val="95363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536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799.44</c:v>
                </c:pt>
                <c:pt idx="1">
                  <c:v>803.57</c:v>
                </c:pt>
                <c:pt idx="2">
                  <c:v>809.25</c:v>
                </c:pt>
                <c:pt idx="3">
                  <c:v>842.75</c:v>
                </c:pt>
                <c:pt idx="4">
                  <c:v>809.41</c:v>
                </c:pt>
              </c:numCache>
            </c:numRef>
          </c:val>
        </c:ser>
        <c:dLbls>
          <c:showLegendKey val="0"/>
          <c:showVal val="0"/>
          <c:showCatName val="0"/>
          <c:showSerName val="0"/>
          <c:showPercent val="0"/>
          <c:showBubbleSize val="0"/>
        </c:dLbls>
        <c:gapWidth val="150"/>
        <c:axId val="95463296"/>
        <c:axId val="9546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532.29999999999995</c:v>
                </c:pt>
                <c:pt idx="1">
                  <c:v>520.29999999999995</c:v>
                </c:pt>
                <c:pt idx="2">
                  <c:v>498.27</c:v>
                </c:pt>
                <c:pt idx="3">
                  <c:v>495.76</c:v>
                </c:pt>
                <c:pt idx="4">
                  <c:v>487.22</c:v>
                </c:pt>
              </c:numCache>
            </c:numRef>
          </c:val>
          <c:smooth val="0"/>
        </c:ser>
        <c:dLbls>
          <c:showLegendKey val="0"/>
          <c:showVal val="0"/>
          <c:showCatName val="0"/>
          <c:showSerName val="0"/>
          <c:showPercent val="0"/>
          <c:showBubbleSize val="0"/>
        </c:dLbls>
        <c:marker val="1"/>
        <c:smooth val="0"/>
        <c:axId val="95463296"/>
        <c:axId val="95465472"/>
      </c:lineChart>
      <c:dateAx>
        <c:axId val="95463296"/>
        <c:scaling>
          <c:orientation val="minMax"/>
        </c:scaling>
        <c:delete val="1"/>
        <c:axPos val="b"/>
        <c:numFmt formatCode="ge" sourceLinked="1"/>
        <c:majorTickMark val="none"/>
        <c:minorTickMark val="none"/>
        <c:tickLblPos val="none"/>
        <c:crossAx val="95465472"/>
        <c:crosses val="autoZero"/>
        <c:auto val="1"/>
        <c:lblOffset val="100"/>
        <c:baseTimeUnit val="years"/>
      </c:dateAx>
      <c:valAx>
        <c:axId val="95465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546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103.25</c:v>
                </c:pt>
                <c:pt idx="1">
                  <c:v>101.53</c:v>
                </c:pt>
                <c:pt idx="2">
                  <c:v>95.52</c:v>
                </c:pt>
                <c:pt idx="3">
                  <c:v>97.3</c:v>
                </c:pt>
                <c:pt idx="4">
                  <c:v>99.63</c:v>
                </c:pt>
              </c:numCache>
            </c:numRef>
          </c:val>
        </c:ser>
        <c:dLbls>
          <c:showLegendKey val="0"/>
          <c:showVal val="0"/>
          <c:showCatName val="0"/>
          <c:showSerName val="0"/>
          <c:showPercent val="0"/>
          <c:showBubbleSize val="0"/>
        </c:dLbls>
        <c:gapWidth val="150"/>
        <c:axId val="95892992"/>
        <c:axId val="9589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90.17</c:v>
                </c:pt>
                <c:pt idx="1">
                  <c:v>90.69</c:v>
                </c:pt>
                <c:pt idx="2">
                  <c:v>90.64</c:v>
                </c:pt>
                <c:pt idx="3">
                  <c:v>93.66</c:v>
                </c:pt>
                <c:pt idx="4">
                  <c:v>92.76</c:v>
                </c:pt>
              </c:numCache>
            </c:numRef>
          </c:val>
          <c:smooth val="0"/>
        </c:ser>
        <c:dLbls>
          <c:showLegendKey val="0"/>
          <c:showVal val="0"/>
          <c:showCatName val="0"/>
          <c:showSerName val="0"/>
          <c:showPercent val="0"/>
          <c:showBubbleSize val="0"/>
        </c:dLbls>
        <c:marker val="1"/>
        <c:smooth val="0"/>
        <c:axId val="95892992"/>
        <c:axId val="95894912"/>
      </c:lineChart>
      <c:dateAx>
        <c:axId val="95892992"/>
        <c:scaling>
          <c:orientation val="minMax"/>
        </c:scaling>
        <c:delete val="1"/>
        <c:axPos val="b"/>
        <c:numFmt formatCode="ge" sourceLinked="1"/>
        <c:majorTickMark val="none"/>
        <c:minorTickMark val="none"/>
        <c:tickLblPos val="none"/>
        <c:crossAx val="95894912"/>
        <c:crosses val="autoZero"/>
        <c:auto val="1"/>
        <c:lblOffset val="100"/>
        <c:baseTimeUnit val="years"/>
      </c:dateAx>
      <c:valAx>
        <c:axId val="9589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9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227.09</c:v>
                </c:pt>
                <c:pt idx="1">
                  <c:v>212.4</c:v>
                </c:pt>
                <c:pt idx="2">
                  <c:v>229.05</c:v>
                </c:pt>
                <c:pt idx="3">
                  <c:v>217.16</c:v>
                </c:pt>
                <c:pt idx="4">
                  <c:v>210.97</c:v>
                </c:pt>
              </c:numCache>
            </c:numRef>
          </c:val>
        </c:ser>
        <c:dLbls>
          <c:showLegendKey val="0"/>
          <c:showVal val="0"/>
          <c:showCatName val="0"/>
          <c:showSerName val="0"/>
          <c:showPercent val="0"/>
          <c:showBubbleSize val="0"/>
        </c:dLbls>
        <c:gapWidth val="150"/>
        <c:axId val="95920512"/>
        <c:axId val="9592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210.28</c:v>
                </c:pt>
                <c:pt idx="1">
                  <c:v>211.08</c:v>
                </c:pt>
                <c:pt idx="2">
                  <c:v>213.52</c:v>
                </c:pt>
                <c:pt idx="3">
                  <c:v>208.21</c:v>
                </c:pt>
                <c:pt idx="4">
                  <c:v>208.67</c:v>
                </c:pt>
              </c:numCache>
            </c:numRef>
          </c:val>
          <c:smooth val="0"/>
        </c:ser>
        <c:dLbls>
          <c:showLegendKey val="0"/>
          <c:showVal val="0"/>
          <c:showCatName val="0"/>
          <c:showSerName val="0"/>
          <c:showPercent val="0"/>
          <c:showBubbleSize val="0"/>
        </c:dLbls>
        <c:marker val="1"/>
        <c:smooth val="0"/>
        <c:axId val="95920512"/>
        <c:axId val="95922432"/>
      </c:lineChart>
      <c:dateAx>
        <c:axId val="95920512"/>
        <c:scaling>
          <c:orientation val="minMax"/>
        </c:scaling>
        <c:delete val="1"/>
        <c:axPos val="b"/>
        <c:numFmt formatCode="ge" sourceLinked="1"/>
        <c:majorTickMark val="none"/>
        <c:minorTickMark val="none"/>
        <c:tickLblPos val="none"/>
        <c:crossAx val="95922432"/>
        <c:crosses val="autoZero"/>
        <c:auto val="1"/>
        <c:lblOffset val="100"/>
        <c:baseTimeUnit val="years"/>
      </c:dateAx>
      <c:valAx>
        <c:axId val="9592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2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T15" zoomScale="90" zoomScaleNormal="9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福島県　南会津町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82" t="s">
        <v>1</v>
      </c>
      <c r="C7" s="83"/>
      <c r="D7" s="83"/>
      <c r="E7" s="83"/>
      <c r="F7" s="83"/>
      <c r="G7" s="83"/>
      <c r="H7" s="83"/>
      <c r="I7" s="84"/>
      <c r="J7" s="82" t="s">
        <v>2</v>
      </c>
      <c r="K7" s="83"/>
      <c r="L7" s="83"/>
      <c r="M7" s="83"/>
      <c r="N7" s="83"/>
      <c r="O7" s="83"/>
      <c r="P7" s="83"/>
      <c r="Q7" s="84"/>
      <c r="R7" s="82" t="s">
        <v>3</v>
      </c>
      <c r="S7" s="83"/>
      <c r="T7" s="83"/>
      <c r="U7" s="83"/>
      <c r="V7" s="83"/>
      <c r="W7" s="83"/>
      <c r="X7" s="83"/>
      <c r="Y7" s="84"/>
      <c r="Z7" s="82" t="s">
        <v>4</v>
      </c>
      <c r="AA7" s="83"/>
      <c r="AB7" s="83"/>
      <c r="AC7" s="83"/>
      <c r="AD7" s="83"/>
      <c r="AE7" s="83"/>
      <c r="AF7" s="83"/>
      <c r="AG7" s="84"/>
      <c r="AH7" s="3"/>
      <c r="AI7" s="82" t="s">
        <v>5</v>
      </c>
      <c r="AJ7" s="83"/>
      <c r="AK7" s="83"/>
      <c r="AL7" s="83"/>
      <c r="AM7" s="83"/>
      <c r="AN7" s="83"/>
      <c r="AO7" s="83"/>
      <c r="AP7" s="84"/>
      <c r="AQ7" s="71" t="s">
        <v>6</v>
      </c>
      <c r="AR7" s="71"/>
      <c r="AS7" s="71"/>
      <c r="AT7" s="71"/>
      <c r="AU7" s="71"/>
      <c r="AV7" s="71"/>
      <c r="AW7" s="71"/>
      <c r="AX7" s="71"/>
      <c r="AY7" s="71" t="s">
        <v>7</v>
      </c>
      <c r="AZ7" s="71"/>
      <c r="BA7" s="71"/>
      <c r="BB7" s="71"/>
      <c r="BC7" s="71"/>
      <c r="BD7" s="71"/>
      <c r="BE7" s="71"/>
      <c r="BF7" s="71"/>
      <c r="BG7" s="3"/>
      <c r="BH7" s="3"/>
      <c r="BI7" s="3"/>
      <c r="BJ7" s="3"/>
      <c r="BK7" s="3"/>
      <c r="BL7" s="4" t="s">
        <v>8</v>
      </c>
      <c r="BM7" s="5"/>
      <c r="BN7" s="5"/>
      <c r="BO7" s="5"/>
      <c r="BP7" s="5"/>
      <c r="BQ7" s="5"/>
      <c r="BR7" s="5"/>
      <c r="BS7" s="5"/>
      <c r="BT7" s="5"/>
      <c r="BU7" s="5"/>
      <c r="BV7" s="5"/>
      <c r="BW7" s="5"/>
      <c r="BX7" s="5"/>
      <c r="BY7" s="6"/>
    </row>
    <row r="8" spans="1:78" ht="18.75" customHeight="1" x14ac:dyDescent="0.15">
      <c r="A8" s="2"/>
      <c r="B8" s="74" t="str">
        <f>データ!I6</f>
        <v>法適用</v>
      </c>
      <c r="C8" s="75"/>
      <c r="D8" s="75"/>
      <c r="E8" s="75"/>
      <c r="F8" s="75"/>
      <c r="G8" s="75"/>
      <c r="H8" s="75"/>
      <c r="I8" s="76"/>
      <c r="J8" s="74" t="str">
        <f>データ!J6</f>
        <v>水道事業</v>
      </c>
      <c r="K8" s="75"/>
      <c r="L8" s="75"/>
      <c r="M8" s="75"/>
      <c r="N8" s="75"/>
      <c r="O8" s="75"/>
      <c r="P8" s="75"/>
      <c r="Q8" s="76"/>
      <c r="R8" s="74" t="str">
        <f>データ!K6</f>
        <v>末端給水事業</v>
      </c>
      <c r="S8" s="75"/>
      <c r="T8" s="75"/>
      <c r="U8" s="75"/>
      <c r="V8" s="75"/>
      <c r="W8" s="75"/>
      <c r="X8" s="75"/>
      <c r="Y8" s="76"/>
      <c r="Z8" s="74" t="str">
        <f>データ!L6</f>
        <v>A8</v>
      </c>
      <c r="AA8" s="75"/>
      <c r="AB8" s="75"/>
      <c r="AC8" s="75"/>
      <c r="AD8" s="75"/>
      <c r="AE8" s="75"/>
      <c r="AF8" s="75"/>
      <c r="AG8" s="76"/>
      <c r="AH8" s="3"/>
      <c r="AI8" s="77">
        <f>データ!Q6</f>
        <v>16858</v>
      </c>
      <c r="AJ8" s="78"/>
      <c r="AK8" s="78"/>
      <c r="AL8" s="78"/>
      <c r="AM8" s="78"/>
      <c r="AN8" s="78"/>
      <c r="AO8" s="78"/>
      <c r="AP8" s="79"/>
      <c r="AQ8" s="60">
        <f>データ!R6</f>
        <v>886.47</v>
      </c>
      <c r="AR8" s="60"/>
      <c r="AS8" s="60"/>
      <c r="AT8" s="60"/>
      <c r="AU8" s="60"/>
      <c r="AV8" s="60"/>
      <c r="AW8" s="60"/>
      <c r="AX8" s="60"/>
      <c r="AY8" s="60">
        <f>データ!S6</f>
        <v>19.02</v>
      </c>
      <c r="AZ8" s="60"/>
      <c r="BA8" s="60"/>
      <c r="BB8" s="60"/>
      <c r="BC8" s="60"/>
      <c r="BD8" s="60"/>
      <c r="BE8" s="60"/>
      <c r="BF8" s="60"/>
      <c r="BG8" s="3"/>
      <c r="BH8" s="3"/>
      <c r="BI8" s="3"/>
      <c r="BJ8" s="3"/>
      <c r="BK8" s="3"/>
      <c r="BL8" s="69" t="s">
        <v>9</v>
      </c>
      <c r="BM8" s="70"/>
      <c r="BN8" s="7" t="s">
        <v>10</v>
      </c>
      <c r="BO8" s="8"/>
      <c r="BP8" s="8"/>
      <c r="BQ8" s="8"/>
      <c r="BR8" s="8"/>
      <c r="BS8" s="8"/>
      <c r="BT8" s="8"/>
      <c r="BU8" s="8"/>
      <c r="BV8" s="8"/>
      <c r="BW8" s="8"/>
      <c r="BX8" s="8"/>
      <c r="BY8" s="9"/>
    </row>
    <row r="9" spans="1:78" ht="18.75" customHeight="1" x14ac:dyDescent="0.15">
      <c r="A9" s="2"/>
      <c r="B9" s="71" t="s">
        <v>11</v>
      </c>
      <c r="C9" s="71"/>
      <c r="D9" s="71"/>
      <c r="E9" s="71"/>
      <c r="F9" s="71"/>
      <c r="G9" s="71"/>
      <c r="H9" s="71"/>
      <c r="I9" s="71"/>
      <c r="J9" s="71" t="s">
        <v>12</v>
      </c>
      <c r="K9" s="71"/>
      <c r="L9" s="71"/>
      <c r="M9" s="71"/>
      <c r="N9" s="71"/>
      <c r="O9" s="71"/>
      <c r="P9" s="71"/>
      <c r="Q9" s="71"/>
      <c r="R9" s="71" t="s">
        <v>13</v>
      </c>
      <c r="S9" s="71"/>
      <c r="T9" s="71"/>
      <c r="U9" s="71"/>
      <c r="V9" s="71"/>
      <c r="W9" s="71"/>
      <c r="X9" s="71"/>
      <c r="Y9" s="71"/>
      <c r="Z9" s="71" t="s">
        <v>14</v>
      </c>
      <c r="AA9" s="71"/>
      <c r="AB9" s="71"/>
      <c r="AC9" s="71"/>
      <c r="AD9" s="71"/>
      <c r="AE9" s="71"/>
      <c r="AF9" s="71"/>
      <c r="AG9" s="71"/>
      <c r="AH9" s="3"/>
      <c r="AI9" s="71" t="s">
        <v>15</v>
      </c>
      <c r="AJ9" s="71"/>
      <c r="AK9" s="71"/>
      <c r="AL9" s="71"/>
      <c r="AM9" s="71"/>
      <c r="AN9" s="71"/>
      <c r="AO9" s="71"/>
      <c r="AP9" s="71"/>
      <c r="AQ9" s="71" t="s">
        <v>16</v>
      </c>
      <c r="AR9" s="71"/>
      <c r="AS9" s="71"/>
      <c r="AT9" s="71"/>
      <c r="AU9" s="71"/>
      <c r="AV9" s="71"/>
      <c r="AW9" s="71"/>
      <c r="AX9" s="71"/>
      <c r="AY9" s="71" t="s">
        <v>17</v>
      </c>
      <c r="AZ9" s="71"/>
      <c r="BA9" s="71"/>
      <c r="BB9" s="71"/>
      <c r="BC9" s="71"/>
      <c r="BD9" s="71"/>
      <c r="BE9" s="71"/>
      <c r="BF9" s="71"/>
      <c r="BG9" s="3"/>
      <c r="BH9" s="3"/>
      <c r="BI9" s="3"/>
      <c r="BJ9" s="3"/>
      <c r="BK9" s="3"/>
      <c r="BL9" s="72" t="s">
        <v>18</v>
      </c>
      <c r="BM9" s="73"/>
      <c r="BN9" s="10" t="s">
        <v>19</v>
      </c>
      <c r="BO9" s="11"/>
      <c r="BP9" s="11"/>
      <c r="BQ9" s="11"/>
      <c r="BR9" s="11"/>
      <c r="BS9" s="11"/>
      <c r="BT9" s="11"/>
      <c r="BU9" s="11"/>
      <c r="BV9" s="11"/>
      <c r="BW9" s="11"/>
      <c r="BX9" s="11"/>
      <c r="BY9" s="12"/>
    </row>
    <row r="10" spans="1:78" ht="18.75" customHeight="1" x14ac:dyDescent="0.15">
      <c r="A10" s="2"/>
      <c r="B10" s="60" t="str">
        <f>データ!M6</f>
        <v>-</v>
      </c>
      <c r="C10" s="60"/>
      <c r="D10" s="60"/>
      <c r="E10" s="60"/>
      <c r="F10" s="60"/>
      <c r="G10" s="60"/>
      <c r="H10" s="60"/>
      <c r="I10" s="60"/>
      <c r="J10" s="60">
        <f>データ!N6</f>
        <v>42.19</v>
      </c>
      <c r="K10" s="60"/>
      <c r="L10" s="60"/>
      <c r="M10" s="60"/>
      <c r="N10" s="60"/>
      <c r="O10" s="60"/>
      <c r="P10" s="60"/>
      <c r="Q10" s="60"/>
      <c r="R10" s="60">
        <f>データ!O6</f>
        <v>33.159999999999997</v>
      </c>
      <c r="S10" s="60"/>
      <c r="T10" s="60"/>
      <c r="U10" s="60"/>
      <c r="V10" s="60"/>
      <c r="W10" s="60"/>
      <c r="X10" s="60"/>
      <c r="Y10" s="60"/>
      <c r="Z10" s="68">
        <f>データ!P6</f>
        <v>3940</v>
      </c>
      <c r="AA10" s="68"/>
      <c r="AB10" s="68"/>
      <c r="AC10" s="68"/>
      <c r="AD10" s="68"/>
      <c r="AE10" s="68"/>
      <c r="AF10" s="68"/>
      <c r="AG10" s="68"/>
      <c r="AH10" s="2"/>
      <c r="AI10" s="68">
        <f>データ!T6</f>
        <v>5647</v>
      </c>
      <c r="AJ10" s="68"/>
      <c r="AK10" s="68"/>
      <c r="AL10" s="68"/>
      <c r="AM10" s="68"/>
      <c r="AN10" s="68"/>
      <c r="AO10" s="68"/>
      <c r="AP10" s="68"/>
      <c r="AQ10" s="60">
        <f>データ!U6</f>
        <v>7.43</v>
      </c>
      <c r="AR10" s="60"/>
      <c r="AS10" s="60"/>
      <c r="AT10" s="60"/>
      <c r="AU10" s="60"/>
      <c r="AV10" s="60"/>
      <c r="AW10" s="60"/>
      <c r="AX10" s="60"/>
      <c r="AY10" s="60">
        <f>データ!V6</f>
        <v>760.03</v>
      </c>
      <c r="AZ10" s="60"/>
      <c r="BA10" s="60"/>
      <c r="BB10" s="60"/>
      <c r="BC10" s="60"/>
      <c r="BD10" s="60"/>
      <c r="BE10" s="60"/>
      <c r="BF10" s="60"/>
      <c r="BG10" s="2"/>
      <c r="BH10" s="2"/>
      <c r="BI10" s="2"/>
      <c r="BJ10" s="2"/>
      <c r="BK10" s="2"/>
      <c r="BL10" s="61" t="s">
        <v>20</v>
      </c>
      <c r="BM10" s="62"/>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22</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23</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1" t="s">
        <v>24</v>
      </c>
      <c r="BM14" s="42"/>
      <c r="BN14" s="42"/>
      <c r="BO14" s="42"/>
      <c r="BP14" s="42"/>
      <c r="BQ14" s="42"/>
      <c r="BR14" s="42"/>
      <c r="BS14" s="42"/>
      <c r="BT14" s="42"/>
      <c r="BU14" s="42"/>
      <c r="BV14" s="42"/>
      <c r="BW14" s="42"/>
      <c r="BX14" s="42"/>
      <c r="BY14" s="42"/>
      <c r="BZ14" s="43"/>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106</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104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4"/>
      <c r="BM59" s="55"/>
      <c r="BN59" s="55"/>
      <c r="BO59" s="55"/>
      <c r="BP59" s="55"/>
      <c r="BQ59" s="55"/>
      <c r="BR59" s="55"/>
      <c r="BS59" s="55"/>
      <c r="BT59" s="55"/>
      <c r="BU59" s="55"/>
      <c r="BV59" s="55"/>
      <c r="BW59" s="55"/>
      <c r="BX59" s="55"/>
      <c r="BY59" s="55"/>
      <c r="BZ59" s="56"/>
    </row>
    <row r="60" spans="1:78" ht="13.5" customHeight="1" x14ac:dyDescent="0.15">
      <c r="A60" s="2"/>
      <c r="B60" s="57" t="s">
        <v>34</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4"/>
      <c r="BM60" s="55"/>
      <c r="BN60" s="55"/>
      <c r="BO60" s="55"/>
      <c r="BP60" s="55"/>
      <c r="BQ60" s="55"/>
      <c r="BR60" s="55"/>
      <c r="BS60" s="55"/>
      <c r="BT60" s="55"/>
      <c r="BU60" s="55"/>
      <c r="BV60" s="55"/>
      <c r="BW60" s="55"/>
      <c r="BX60" s="55"/>
      <c r="BY60" s="55"/>
      <c r="BZ60" s="56"/>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4"/>
      <c r="BM63" s="55"/>
      <c r="BN63" s="55"/>
      <c r="BO63" s="55"/>
      <c r="BP63" s="55"/>
      <c r="BQ63" s="55"/>
      <c r="BR63" s="55"/>
      <c r="BS63" s="55"/>
      <c r="BT63" s="55"/>
      <c r="BU63" s="55"/>
      <c r="BV63" s="55"/>
      <c r="BW63" s="55"/>
      <c r="BX63" s="55"/>
      <c r="BY63" s="55"/>
      <c r="BZ63" s="5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x14ac:dyDescent="0.15">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73687</v>
      </c>
      <c r="D6" s="31">
        <f t="shared" si="3"/>
        <v>46</v>
      </c>
      <c r="E6" s="31">
        <f t="shared" si="3"/>
        <v>1</v>
      </c>
      <c r="F6" s="31">
        <f t="shared" si="3"/>
        <v>0</v>
      </c>
      <c r="G6" s="31">
        <f t="shared" si="3"/>
        <v>1</v>
      </c>
      <c r="H6" s="31" t="str">
        <f t="shared" si="3"/>
        <v>福島県　南会津町</v>
      </c>
      <c r="I6" s="31" t="str">
        <f t="shared" si="3"/>
        <v>法適用</v>
      </c>
      <c r="J6" s="31" t="str">
        <f t="shared" si="3"/>
        <v>水道事業</v>
      </c>
      <c r="K6" s="31" t="str">
        <f t="shared" si="3"/>
        <v>末端給水事業</v>
      </c>
      <c r="L6" s="31" t="str">
        <f t="shared" si="3"/>
        <v>A8</v>
      </c>
      <c r="M6" s="32" t="str">
        <f t="shared" si="3"/>
        <v>-</v>
      </c>
      <c r="N6" s="32">
        <f t="shared" si="3"/>
        <v>42.19</v>
      </c>
      <c r="O6" s="32">
        <f t="shared" si="3"/>
        <v>33.159999999999997</v>
      </c>
      <c r="P6" s="32">
        <f t="shared" si="3"/>
        <v>3940</v>
      </c>
      <c r="Q6" s="32">
        <f t="shared" si="3"/>
        <v>16858</v>
      </c>
      <c r="R6" s="32">
        <f t="shared" si="3"/>
        <v>886.47</v>
      </c>
      <c r="S6" s="32">
        <f t="shared" si="3"/>
        <v>19.02</v>
      </c>
      <c r="T6" s="32">
        <f t="shared" si="3"/>
        <v>5647</v>
      </c>
      <c r="U6" s="32">
        <f t="shared" si="3"/>
        <v>7.43</v>
      </c>
      <c r="V6" s="32">
        <f t="shared" si="3"/>
        <v>760.03</v>
      </c>
      <c r="W6" s="33">
        <f>IF(W7="",NA(),W7)</f>
        <v>109.4</v>
      </c>
      <c r="X6" s="33">
        <f t="shared" ref="X6:AF6" si="4">IF(X7="",NA(),X7)</f>
        <v>107.03</v>
      </c>
      <c r="Y6" s="33">
        <f t="shared" si="4"/>
        <v>102.56</v>
      </c>
      <c r="Z6" s="33">
        <f t="shared" si="4"/>
        <v>103.29</v>
      </c>
      <c r="AA6" s="33">
        <f t="shared" si="4"/>
        <v>103.81</v>
      </c>
      <c r="AB6" s="33">
        <f t="shared" si="4"/>
        <v>104.82</v>
      </c>
      <c r="AC6" s="33">
        <f t="shared" si="4"/>
        <v>104.95</v>
      </c>
      <c r="AD6" s="33">
        <f t="shared" si="4"/>
        <v>105.53</v>
      </c>
      <c r="AE6" s="33">
        <f t="shared" si="4"/>
        <v>107.2</v>
      </c>
      <c r="AF6" s="33">
        <f t="shared" si="4"/>
        <v>106.62</v>
      </c>
      <c r="AG6" s="32" t="str">
        <f>IF(AG7="","",IF(AG7="-","【-】","【"&amp;SUBSTITUTE(TEXT(AG7,"#,##0.00"),"-","△")&amp;"】"))</f>
        <v>【113.56】</v>
      </c>
      <c r="AH6" s="32">
        <f>IF(AH7="",NA(),AH7)</f>
        <v>0</v>
      </c>
      <c r="AI6" s="32">
        <f t="shared" ref="AI6:AQ6" si="5">IF(AI7="",NA(),AI7)</f>
        <v>0</v>
      </c>
      <c r="AJ6" s="32">
        <f t="shared" si="5"/>
        <v>0</v>
      </c>
      <c r="AK6" s="32">
        <f t="shared" si="5"/>
        <v>0</v>
      </c>
      <c r="AL6" s="32">
        <f t="shared" si="5"/>
        <v>0</v>
      </c>
      <c r="AM6" s="33">
        <f t="shared" si="5"/>
        <v>26.83</v>
      </c>
      <c r="AN6" s="33">
        <f t="shared" si="5"/>
        <v>26.81</v>
      </c>
      <c r="AO6" s="33">
        <f t="shared" si="5"/>
        <v>28.31</v>
      </c>
      <c r="AP6" s="33">
        <f t="shared" si="5"/>
        <v>13.46</v>
      </c>
      <c r="AQ6" s="33">
        <f t="shared" si="5"/>
        <v>12.59</v>
      </c>
      <c r="AR6" s="32" t="str">
        <f>IF(AR7="","",IF(AR7="-","【-】","【"&amp;SUBSTITUTE(TEXT(AR7,"#,##0.00"),"-","△")&amp;"】"))</f>
        <v>【0.87】</v>
      </c>
      <c r="AS6" s="33">
        <f>IF(AS7="",NA(),AS7)</f>
        <v>1576.72</v>
      </c>
      <c r="AT6" s="33">
        <f t="shared" ref="AT6:BB6" si="6">IF(AT7="",NA(),AT7)</f>
        <v>2693.67</v>
      </c>
      <c r="AU6" s="33">
        <f t="shared" si="6"/>
        <v>1131.33</v>
      </c>
      <c r="AV6" s="33">
        <f t="shared" si="6"/>
        <v>1755.6</v>
      </c>
      <c r="AW6" s="33">
        <f t="shared" si="6"/>
        <v>3530.44</v>
      </c>
      <c r="AX6" s="33">
        <f t="shared" si="6"/>
        <v>1197.1099999999999</v>
      </c>
      <c r="AY6" s="33">
        <f t="shared" si="6"/>
        <v>1002.64</v>
      </c>
      <c r="AZ6" s="33">
        <f t="shared" si="6"/>
        <v>1164.51</v>
      </c>
      <c r="BA6" s="33">
        <f t="shared" si="6"/>
        <v>434.72</v>
      </c>
      <c r="BB6" s="33">
        <f t="shared" si="6"/>
        <v>416.14</v>
      </c>
      <c r="BC6" s="32" t="str">
        <f>IF(BC7="","",IF(BC7="-","【-】","【"&amp;SUBSTITUTE(TEXT(BC7,"#,##0.00"),"-","△")&amp;"】"))</f>
        <v>【262.74】</v>
      </c>
      <c r="BD6" s="33">
        <f>IF(BD7="",NA(),BD7)</f>
        <v>799.44</v>
      </c>
      <c r="BE6" s="33">
        <f t="shared" ref="BE6:BM6" si="7">IF(BE7="",NA(),BE7)</f>
        <v>803.57</v>
      </c>
      <c r="BF6" s="33">
        <f t="shared" si="7"/>
        <v>809.25</v>
      </c>
      <c r="BG6" s="33">
        <f t="shared" si="7"/>
        <v>842.75</v>
      </c>
      <c r="BH6" s="33">
        <f t="shared" si="7"/>
        <v>809.41</v>
      </c>
      <c r="BI6" s="33">
        <f t="shared" si="7"/>
        <v>532.29999999999995</v>
      </c>
      <c r="BJ6" s="33">
        <f t="shared" si="7"/>
        <v>520.29999999999995</v>
      </c>
      <c r="BK6" s="33">
        <f t="shared" si="7"/>
        <v>498.27</v>
      </c>
      <c r="BL6" s="33">
        <f t="shared" si="7"/>
        <v>495.76</v>
      </c>
      <c r="BM6" s="33">
        <f t="shared" si="7"/>
        <v>487.22</v>
      </c>
      <c r="BN6" s="32" t="str">
        <f>IF(BN7="","",IF(BN7="-","【-】","【"&amp;SUBSTITUTE(TEXT(BN7,"#,##0.00"),"-","△")&amp;"】"))</f>
        <v>【276.38】</v>
      </c>
      <c r="BO6" s="33">
        <f>IF(BO7="",NA(),BO7)</f>
        <v>103.25</v>
      </c>
      <c r="BP6" s="33">
        <f t="shared" ref="BP6:BX6" si="8">IF(BP7="",NA(),BP7)</f>
        <v>101.53</v>
      </c>
      <c r="BQ6" s="33">
        <f t="shared" si="8"/>
        <v>95.52</v>
      </c>
      <c r="BR6" s="33">
        <f t="shared" si="8"/>
        <v>97.3</v>
      </c>
      <c r="BS6" s="33">
        <f t="shared" si="8"/>
        <v>99.63</v>
      </c>
      <c r="BT6" s="33">
        <f t="shared" si="8"/>
        <v>90.17</v>
      </c>
      <c r="BU6" s="33">
        <f t="shared" si="8"/>
        <v>90.69</v>
      </c>
      <c r="BV6" s="33">
        <f t="shared" si="8"/>
        <v>90.64</v>
      </c>
      <c r="BW6" s="33">
        <f t="shared" si="8"/>
        <v>93.66</v>
      </c>
      <c r="BX6" s="33">
        <f t="shared" si="8"/>
        <v>92.76</v>
      </c>
      <c r="BY6" s="32" t="str">
        <f>IF(BY7="","",IF(BY7="-","【-】","【"&amp;SUBSTITUTE(TEXT(BY7,"#,##0.00"),"-","△")&amp;"】"))</f>
        <v>【104.99】</v>
      </c>
      <c r="BZ6" s="33">
        <f>IF(BZ7="",NA(),BZ7)</f>
        <v>227.09</v>
      </c>
      <c r="CA6" s="33">
        <f t="shared" ref="CA6:CI6" si="9">IF(CA7="",NA(),CA7)</f>
        <v>212.4</v>
      </c>
      <c r="CB6" s="33">
        <f t="shared" si="9"/>
        <v>229.05</v>
      </c>
      <c r="CC6" s="33">
        <f t="shared" si="9"/>
        <v>217.16</v>
      </c>
      <c r="CD6" s="33">
        <f t="shared" si="9"/>
        <v>210.97</v>
      </c>
      <c r="CE6" s="33">
        <f t="shared" si="9"/>
        <v>210.28</v>
      </c>
      <c r="CF6" s="33">
        <f t="shared" si="9"/>
        <v>211.08</v>
      </c>
      <c r="CG6" s="33">
        <f t="shared" si="9"/>
        <v>213.52</v>
      </c>
      <c r="CH6" s="33">
        <f t="shared" si="9"/>
        <v>208.21</v>
      </c>
      <c r="CI6" s="33">
        <f t="shared" si="9"/>
        <v>208.67</v>
      </c>
      <c r="CJ6" s="32" t="str">
        <f>IF(CJ7="","",IF(CJ7="-","【-】","【"&amp;SUBSTITUTE(TEXT(CJ7,"#,##0.00"),"-","△")&amp;"】"))</f>
        <v>【163.72】</v>
      </c>
      <c r="CK6" s="33">
        <f>IF(CK7="",NA(),CK7)</f>
        <v>55.54</v>
      </c>
      <c r="CL6" s="33">
        <f t="shared" ref="CL6:CT6" si="10">IF(CL7="",NA(),CL7)</f>
        <v>57.52</v>
      </c>
      <c r="CM6" s="33">
        <f t="shared" si="10"/>
        <v>55.24</v>
      </c>
      <c r="CN6" s="33">
        <f t="shared" si="10"/>
        <v>55.41</v>
      </c>
      <c r="CO6" s="33">
        <f t="shared" si="10"/>
        <v>65.290000000000006</v>
      </c>
      <c r="CP6" s="33">
        <f t="shared" si="10"/>
        <v>50.49</v>
      </c>
      <c r="CQ6" s="33">
        <f t="shared" si="10"/>
        <v>49.69</v>
      </c>
      <c r="CR6" s="33">
        <f t="shared" si="10"/>
        <v>49.77</v>
      </c>
      <c r="CS6" s="33">
        <f t="shared" si="10"/>
        <v>49.22</v>
      </c>
      <c r="CT6" s="33">
        <f t="shared" si="10"/>
        <v>49.08</v>
      </c>
      <c r="CU6" s="32" t="str">
        <f>IF(CU7="","",IF(CU7="-","【-】","【"&amp;SUBSTITUTE(TEXT(CU7,"#,##0.00"),"-","△")&amp;"】"))</f>
        <v>【59.76】</v>
      </c>
      <c r="CV6" s="33">
        <f>IF(CV7="",NA(),CV7)</f>
        <v>82.52</v>
      </c>
      <c r="CW6" s="33">
        <f t="shared" ref="CW6:DE6" si="11">IF(CW7="",NA(),CW7)</f>
        <v>82.52</v>
      </c>
      <c r="CX6" s="33">
        <f t="shared" si="11"/>
        <v>82.5</v>
      </c>
      <c r="CY6" s="33">
        <f t="shared" si="11"/>
        <v>82.38</v>
      </c>
      <c r="CZ6" s="33">
        <f t="shared" si="11"/>
        <v>71.040000000000006</v>
      </c>
      <c r="DA6" s="33">
        <f t="shared" si="11"/>
        <v>78.7</v>
      </c>
      <c r="DB6" s="33">
        <f t="shared" si="11"/>
        <v>80.010000000000005</v>
      </c>
      <c r="DC6" s="33">
        <f t="shared" si="11"/>
        <v>79.98</v>
      </c>
      <c r="DD6" s="33">
        <f t="shared" si="11"/>
        <v>79.48</v>
      </c>
      <c r="DE6" s="33">
        <f t="shared" si="11"/>
        <v>79.3</v>
      </c>
      <c r="DF6" s="32" t="str">
        <f>IF(DF7="","",IF(DF7="-","【-】","【"&amp;SUBSTITUTE(TEXT(DF7,"#,##0.00"),"-","△")&amp;"】"))</f>
        <v>【89.95】</v>
      </c>
      <c r="DG6" s="33">
        <f>IF(DG7="",NA(),DG7)</f>
        <v>35.15</v>
      </c>
      <c r="DH6" s="33">
        <f t="shared" ref="DH6:DP6" si="12">IF(DH7="",NA(),DH7)</f>
        <v>36.83</v>
      </c>
      <c r="DI6" s="33">
        <f t="shared" si="12"/>
        <v>38.26</v>
      </c>
      <c r="DJ6" s="33">
        <f t="shared" si="12"/>
        <v>45.01</v>
      </c>
      <c r="DK6" s="33">
        <f t="shared" si="12"/>
        <v>46.64</v>
      </c>
      <c r="DL6" s="33">
        <f t="shared" si="12"/>
        <v>34.24</v>
      </c>
      <c r="DM6" s="33">
        <f t="shared" si="12"/>
        <v>35.18</v>
      </c>
      <c r="DN6" s="33">
        <f t="shared" si="12"/>
        <v>36.43</v>
      </c>
      <c r="DO6" s="33">
        <f t="shared" si="12"/>
        <v>46.12</v>
      </c>
      <c r="DP6" s="33">
        <f t="shared" si="12"/>
        <v>47.44</v>
      </c>
      <c r="DQ6" s="32" t="str">
        <f>IF(DQ7="","",IF(DQ7="-","【-】","【"&amp;SUBSTITUTE(TEXT(DQ7,"#,##0.00"),"-","△")&amp;"】"))</f>
        <v>【47.18】</v>
      </c>
      <c r="DR6" s="32">
        <f>IF(DR7="",NA(),DR7)</f>
        <v>0</v>
      </c>
      <c r="DS6" s="32">
        <f t="shared" ref="DS6:EA6" si="13">IF(DS7="",NA(),DS7)</f>
        <v>0</v>
      </c>
      <c r="DT6" s="32">
        <f t="shared" si="13"/>
        <v>0</v>
      </c>
      <c r="DU6" s="32">
        <f t="shared" si="13"/>
        <v>0</v>
      </c>
      <c r="DV6" s="32">
        <f t="shared" si="13"/>
        <v>0</v>
      </c>
      <c r="DW6" s="33">
        <f t="shared" si="13"/>
        <v>6.81</v>
      </c>
      <c r="DX6" s="33">
        <f t="shared" si="13"/>
        <v>8.41</v>
      </c>
      <c r="DY6" s="33">
        <f t="shared" si="13"/>
        <v>8.7200000000000006</v>
      </c>
      <c r="DZ6" s="33">
        <f t="shared" si="13"/>
        <v>9.86</v>
      </c>
      <c r="EA6" s="33">
        <f t="shared" si="13"/>
        <v>11.16</v>
      </c>
      <c r="EB6" s="32" t="str">
        <f>IF(EB7="","",IF(EB7="-","【-】","【"&amp;SUBSTITUTE(TEXT(EB7,"#,##0.00"),"-","△")&amp;"】"))</f>
        <v>【13.18】</v>
      </c>
      <c r="EC6" s="32">
        <f>IF(EC7="",NA(),EC7)</f>
        <v>0</v>
      </c>
      <c r="ED6" s="32">
        <f t="shared" ref="ED6:EL6" si="14">IF(ED7="",NA(),ED7)</f>
        <v>0</v>
      </c>
      <c r="EE6" s="33">
        <f t="shared" si="14"/>
        <v>1.81</v>
      </c>
      <c r="EF6" s="33">
        <f t="shared" si="14"/>
        <v>2.42</v>
      </c>
      <c r="EG6" s="33">
        <f t="shared" si="14"/>
        <v>0.4</v>
      </c>
      <c r="EH6" s="33">
        <f t="shared" si="14"/>
        <v>0.82</v>
      </c>
      <c r="EI6" s="33">
        <f t="shared" si="14"/>
        <v>0.66</v>
      </c>
      <c r="EJ6" s="33">
        <f t="shared" si="14"/>
        <v>0.64</v>
      </c>
      <c r="EK6" s="33">
        <f t="shared" si="14"/>
        <v>0.56000000000000005</v>
      </c>
      <c r="EL6" s="33">
        <f t="shared" si="14"/>
        <v>0.65</v>
      </c>
      <c r="EM6" s="32" t="str">
        <f>IF(EM7="","",IF(EM7="-","【-】","【"&amp;SUBSTITUTE(TEXT(EM7,"#,##0.00"),"-","△")&amp;"】"))</f>
        <v>【0.85】</v>
      </c>
    </row>
    <row r="7" spans="1:143" s="34" customFormat="1" x14ac:dyDescent="0.15">
      <c r="A7" s="26"/>
      <c r="B7" s="35">
        <v>2015</v>
      </c>
      <c r="C7" s="35">
        <v>73687</v>
      </c>
      <c r="D7" s="35">
        <v>46</v>
      </c>
      <c r="E7" s="35">
        <v>1</v>
      </c>
      <c r="F7" s="35">
        <v>0</v>
      </c>
      <c r="G7" s="35">
        <v>1</v>
      </c>
      <c r="H7" s="35" t="s">
        <v>93</v>
      </c>
      <c r="I7" s="35" t="s">
        <v>94</v>
      </c>
      <c r="J7" s="35" t="s">
        <v>95</v>
      </c>
      <c r="K7" s="35" t="s">
        <v>96</v>
      </c>
      <c r="L7" s="35" t="s">
        <v>97</v>
      </c>
      <c r="M7" s="36" t="s">
        <v>98</v>
      </c>
      <c r="N7" s="36">
        <v>42.19</v>
      </c>
      <c r="O7" s="36">
        <v>33.159999999999997</v>
      </c>
      <c r="P7" s="36">
        <v>3940</v>
      </c>
      <c r="Q7" s="36">
        <v>16858</v>
      </c>
      <c r="R7" s="36">
        <v>886.47</v>
      </c>
      <c r="S7" s="36">
        <v>19.02</v>
      </c>
      <c r="T7" s="36">
        <v>5647</v>
      </c>
      <c r="U7" s="36">
        <v>7.43</v>
      </c>
      <c r="V7" s="36">
        <v>760.03</v>
      </c>
      <c r="W7" s="36">
        <v>109.4</v>
      </c>
      <c r="X7" s="36">
        <v>107.03</v>
      </c>
      <c r="Y7" s="36">
        <v>102.56</v>
      </c>
      <c r="Z7" s="36">
        <v>103.29</v>
      </c>
      <c r="AA7" s="36">
        <v>103.81</v>
      </c>
      <c r="AB7" s="36">
        <v>104.82</v>
      </c>
      <c r="AC7" s="36">
        <v>104.95</v>
      </c>
      <c r="AD7" s="36">
        <v>105.53</v>
      </c>
      <c r="AE7" s="36">
        <v>107.2</v>
      </c>
      <c r="AF7" s="36">
        <v>106.62</v>
      </c>
      <c r="AG7" s="36">
        <v>113.56</v>
      </c>
      <c r="AH7" s="36">
        <v>0</v>
      </c>
      <c r="AI7" s="36">
        <v>0</v>
      </c>
      <c r="AJ7" s="36">
        <v>0</v>
      </c>
      <c r="AK7" s="36">
        <v>0</v>
      </c>
      <c r="AL7" s="36">
        <v>0</v>
      </c>
      <c r="AM7" s="36">
        <v>26.83</v>
      </c>
      <c r="AN7" s="36">
        <v>26.81</v>
      </c>
      <c r="AO7" s="36">
        <v>28.31</v>
      </c>
      <c r="AP7" s="36">
        <v>13.46</v>
      </c>
      <c r="AQ7" s="36">
        <v>12.59</v>
      </c>
      <c r="AR7" s="36">
        <v>0.87</v>
      </c>
      <c r="AS7" s="36">
        <v>1576.72</v>
      </c>
      <c r="AT7" s="36">
        <v>2693.67</v>
      </c>
      <c r="AU7" s="36">
        <v>1131.33</v>
      </c>
      <c r="AV7" s="36">
        <v>1755.6</v>
      </c>
      <c r="AW7" s="36">
        <v>3530.44</v>
      </c>
      <c r="AX7" s="36">
        <v>1197.1099999999999</v>
      </c>
      <c r="AY7" s="36">
        <v>1002.64</v>
      </c>
      <c r="AZ7" s="36">
        <v>1164.51</v>
      </c>
      <c r="BA7" s="36">
        <v>434.72</v>
      </c>
      <c r="BB7" s="36">
        <v>416.14</v>
      </c>
      <c r="BC7" s="36">
        <v>262.74</v>
      </c>
      <c r="BD7" s="36">
        <v>799.44</v>
      </c>
      <c r="BE7" s="36">
        <v>803.57</v>
      </c>
      <c r="BF7" s="36">
        <v>809.25</v>
      </c>
      <c r="BG7" s="36">
        <v>842.75</v>
      </c>
      <c r="BH7" s="36">
        <v>809.41</v>
      </c>
      <c r="BI7" s="36">
        <v>532.29999999999995</v>
      </c>
      <c r="BJ7" s="36">
        <v>520.29999999999995</v>
      </c>
      <c r="BK7" s="36">
        <v>498.27</v>
      </c>
      <c r="BL7" s="36">
        <v>495.76</v>
      </c>
      <c r="BM7" s="36">
        <v>487.22</v>
      </c>
      <c r="BN7" s="36">
        <v>276.38</v>
      </c>
      <c r="BO7" s="36">
        <v>103.25</v>
      </c>
      <c r="BP7" s="36">
        <v>101.53</v>
      </c>
      <c r="BQ7" s="36">
        <v>95.52</v>
      </c>
      <c r="BR7" s="36">
        <v>97.3</v>
      </c>
      <c r="BS7" s="36">
        <v>99.63</v>
      </c>
      <c r="BT7" s="36">
        <v>90.17</v>
      </c>
      <c r="BU7" s="36">
        <v>90.69</v>
      </c>
      <c r="BV7" s="36">
        <v>90.64</v>
      </c>
      <c r="BW7" s="36">
        <v>93.66</v>
      </c>
      <c r="BX7" s="36">
        <v>92.76</v>
      </c>
      <c r="BY7" s="36">
        <v>104.99</v>
      </c>
      <c r="BZ7" s="36">
        <v>227.09</v>
      </c>
      <c r="CA7" s="36">
        <v>212.4</v>
      </c>
      <c r="CB7" s="36">
        <v>229.05</v>
      </c>
      <c r="CC7" s="36">
        <v>217.16</v>
      </c>
      <c r="CD7" s="36">
        <v>210.97</v>
      </c>
      <c r="CE7" s="36">
        <v>210.28</v>
      </c>
      <c r="CF7" s="36">
        <v>211.08</v>
      </c>
      <c r="CG7" s="36">
        <v>213.52</v>
      </c>
      <c r="CH7" s="36">
        <v>208.21</v>
      </c>
      <c r="CI7" s="36">
        <v>208.67</v>
      </c>
      <c r="CJ7" s="36">
        <v>163.72</v>
      </c>
      <c r="CK7" s="36">
        <v>55.54</v>
      </c>
      <c r="CL7" s="36">
        <v>57.52</v>
      </c>
      <c r="CM7" s="36">
        <v>55.24</v>
      </c>
      <c r="CN7" s="36">
        <v>55.41</v>
      </c>
      <c r="CO7" s="36">
        <v>65.290000000000006</v>
      </c>
      <c r="CP7" s="36">
        <v>50.49</v>
      </c>
      <c r="CQ7" s="36">
        <v>49.69</v>
      </c>
      <c r="CR7" s="36">
        <v>49.77</v>
      </c>
      <c r="CS7" s="36">
        <v>49.22</v>
      </c>
      <c r="CT7" s="36">
        <v>49.08</v>
      </c>
      <c r="CU7" s="36">
        <v>59.76</v>
      </c>
      <c r="CV7" s="36">
        <v>82.52</v>
      </c>
      <c r="CW7" s="36">
        <v>82.52</v>
      </c>
      <c r="CX7" s="36">
        <v>82.5</v>
      </c>
      <c r="CY7" s="36">
        <v>82.38</v>
      </c>
      <c r="CZ7" s="36">
        <v>71.040000000000006</v>
      </c>
      <c r="DA7" s="36">
        <v>78.7</v>
      </c>
      <c r="DB7" s="36">
        <v>80.010000000000005</v>
      </c>
      <c r="DC7" s="36">
        <v>79.98</v>
      </c>
      <c r="DD7" s="36">
        <v>79.48</v>
      </c>
      <c r="DE7" s="36">
        <v>79.3</v>
      </c>
      <c r="DF7" s="36">
        <v>89.95</v>
      </c>
      <c r="DG7" s="36">
        <v>35.15</v>
      </c>
      <c r="DH7" s="36">
        <v>36.83</v>
      </c>
      <c r="DI7" s="36">
        <v>38.26</v>
      </c>
      <c r="DJ7" s="36">
        <v>45.01</v>
      </c>
      <c r="DK7" s="36">
        <v>46.64</v>
      </c>
      <c r="DL7" s="36">
        <v>34.24</v>
      </c>
      <c r="DM7" s="36">
        <v>35.18</v>
      </c>
      <c r="DN7" s="36">
        <v>36.43</v>
      </c>
      <c r="DO7" s="36">
        <v>46.12</v>
      </c>
      <c r="DP7" s="36">
        <v>47.44</v>
      </c>
      <c r="DQ7" s="36">
        <v>47.18</v>
      </c>
      <c r="DR7" s="36">
        <v>0</v>
      </c>
      <c r="DS7" s="36">
        <v>0</v>
      </c>
      <c r="DT7" s="36">
        <v>0</v>
      </c>
      <c r="DU7" s="36">
        <v>0</v>
      </c>
      <c r="DV7" s="36">
        <v>0</v>
      </c>
      <c r="DW7" s="36">
        <v>6.81</v>
      </c>
      <c r="DX7" s="36">
        <v>8.41</v>
      </c>
      <c r="DY7" s="36">
        <v>8.7200000000000006</v>
      </c>
      <c r="DZ7" s="36">
        <v>9.86</v>
      </c>
      <c r="EA7" s="36">
        <v>11.16</v>
      </c>
      <c r="EB7" s="36">
        <v>13.18</v>
      </c>
      <c r="EC7" s="36">
        <v>0</v>
      </c>
      <c r="ED7" s="36">
        <v>0</v>
      </c>
      <c r="EE7" s="36">
        <v>1.81</v>
      </c>
      <c r="EF7" s="36">
        <v>2.42</v>
      </c>
      <c r="EG7" s="36">
        <v>0.4</v>
      </c>
      <c r="EH7" s="36">
        <v>0.82</v>
      </c>
      <c r="EI7" s="36">
        <v>0.66</v>
      </c>
      <c r="EJ7" s="36">
        <v>0.64</v>
      </c>
      <c r="EK7" s="36">
        <v>0.56000000000000005</v>
      </c>
      <c r="EL7" s="36">
        <v>0.65</v>
      </c>
      <c r="EM7" s="36">
        <v>0.85</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2017-02-08T01:24:19Z</cp:lastPrinted>
  <dcterms:created xsi:type="dcterms:W3CDTF">2017-02-01T08:35:46Z</dcterms:created>
  <dcterms:modified xsi:type="dcterms:W3CDTF">2017-02-14T07:09:57Z</dcterms:modified>
</cp:coreProperties>
</file>