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0206\Desktop\大玉村(経営便関）\"/>
    </mc:Choice>
  </mc:AlternateContent>
  <workbookProtection workbookPassword="8649" lockStructure="1"/>
  <bookViews>
    <workbookView xWindow="0" yWindow="0" windowWidth="24000" windowHeight="9750"/>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AI10" i="4" s="1"/>
  <c r="S6" i="5"/>
  <c r="R6" i="5"/>
  <c r="Q6" i="5"/>
  <c r="P6" i="5"/>
  <c r="O6" i="5"/>
  <c r="N6" i="5"/>
  <c r="M6" i="5"/>
  <c r="L6" i="5"/>
  <c r="Z8" i="4" s="1"/>
  <c r="K6" i="5"/>
  <c r="J6" i="5"/>
  <c r="I6" i="5"/>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Z10" i="4"/>
  <c r="R10" i="4"/>
  <c r="J10" i="4"/>
  <c r="B10" i="4"/>
  <c r="AY8" i="4"/>
  <c r="AQ8" i="4"/>
  <c r="AI8" i="4"/>
  <c r="R8" i="4"/>
  <c r="J8" i="4"/>
  <c r="B8"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<sst xmlns="http://schemas.openxmlformats.org/spreadsheetml/2006/main" count="217" uniqueCount="107">
  <si>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</si>
  <si>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</si>
  <si>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</si>
  <si>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</si>
  <si>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</si>
  <si>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</si>
  <si>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</si>
  <si>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</si>
  <si>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</si>
  <si>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</si>
  <si>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</si>
  <si>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</si>
  <si>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</si>
  <si>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</si>
  <si>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</si>
  <si>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</si>
  <si>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</si>
  <si>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</si>
  <si>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</si>
  <si>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</si>
  <si>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</si>
  <si>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</si>
  <si>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</si>
  <si>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</si>
  <si>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</si>
  <si>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</si>
  <si>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</si>
  <si>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</si>
  <si>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</si>
  <si>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</si>
  <si>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</si>
  <si>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</si>
  <si>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</si>
  <si>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</si>
  <si>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</si>
  <si>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</si>
  <si>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</si>
  <si>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</si>
  <si>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</si>
  <si>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</si>
  <si>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</si>
  <si>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</si>
  <si>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</si>
  <si>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</si>
  <si>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</si>
  <si>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</si>
  <si>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</si>
  <si>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</si>
  <si>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</si>
  <si>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</si>
  <si>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</si>
  <si>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</si>
  <si>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</si>
  <si>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</si>
  <si>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</si>
  <si>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</si>
  <si>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</si>
  <si>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</si>
  <si>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</si>
  <si>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</si>
  <si>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</si>
  <si>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</si>
  <si>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</si>
  <si>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</si>
  <si>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</si>
  <si>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</si>
  <si>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</si>
  <si>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</si>
  <si>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</si>
  <si>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</si>
  <si>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</si>
  <si>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</si>
  <si>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</si>
  <si>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</si>
  <si>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</si>
  <si>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</si>
  <si>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</si>
  <si>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</si>
  <si>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</si>
  <si>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</si>
  <si>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</si>
  <si>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</si>
  <si>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</si>
  <si>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</si>
  <si>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</si>
  <si>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</si>
  <si>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</si>
  <si>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</si>
  <si>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</si>
  <si>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</si>
  <si>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</si>
  <si>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</si>
  <si>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</si>
  <si>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大玉村</t>
  </si>
  <si>
    <t>法適用</t>
  </si>
  <si>
    <t>水道事業</t>
  </si>
  <si>
    <t>末端給水事業</t>
  </si>
  <si>
    <t>A8</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</si>
  <si>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</si>
  <si>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</si>
  <si>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</si>
  <si>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</si>
  <si>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</si>
  <si>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</si>
  <si>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石綿セメント管の更新により災害時のライフラインの強化や将来の水源確保に伴う調査を進め水道の安定供給を図る。
　また管路の更新や水源確保に伴う投資により施設の運営状況により水道料金の値上げも併せて今後検討していく。</t>
    <rPh sb="1" eb="3">
      <t>セキメン</t>
    </rPh>
    <rPh sb="7" eb="8">
      <t>カン</t>
    </rPh>
    <rPh sb="9" eb="11">
      <t>コウシン</t>
    </rPh>
    <rPh sb="14" eb="16">
      <t>サイガイ</t>
    </rPh>
    <rPh sb="16" eb="17">
      <t>ジ</t>
    </rPh>
    <rPh sb="25" eb="27">
      <t>キョウカ</t>
    </rPh>
    <rPh sb="28" eb="30">
      <t>ショウライ</t>
    </rPh>
    <rPh sb="31" eb="33">
      <t>スイゲン</t>
    </rPh>
    <rPh sb="33" eb="35">
      <t>カクホ</t>
    </rPh>
    <rPh sb="36" eb="37">
      <t>トモナ</t>
    </rPh>
    <rPh sb="38" eb="40">
      <t>チョウサ</t>
    </rPh>
    <rPh sb="41" eb="42">
      <t>スス</t>
    </rPh>
    <rPh sb="43" eb="45">
      <t>スイドウ</t>
    </rPh>
    <rPh sb="46" eb="48">
      <t>アンテイ</t>
    </rPh>
    <rPh sb="48" eb="50">
      <t>キョウキュウ</t>
    </rPh>
    <rPh sb="51" eb="52">
      <t>ハカ</t>
    </rPh>
    <rPh sb="58" eb="60">
      <t>カンロ</t>
    </rPh>
    <rPh sb="61" eb="63">
      <t>コウシン</t>
    </rPh>
    <rPh sb="64" eb="66">
      <t>スイゲン</t>
    </rPh>
    <rPh sb="66" eb="68">
      <t>カクホ</t>
    </rPh>
    <rPh sb="69" eb="70">
      <t>トモナ</t>
    </rPh>
    <rPh sb="71" eb="73">
      <t>トウシ</t>
    </rPh>
    <rPh sb="76" eb="78">
      <t>シセツ</t>
    </rPh>
    <rPh sb="79" eb="81">
      <t>ウンエイ</t>
    </rPh>
    <rPh sb="81" eb="83">
      <t>ジョウキョウ</t>
    </rPh>
    <rPh sb="86" eb="88">
      <t>スイドウ</t>
    </rPh>
    <rPh sb="88" eb="90">
      <t>リョウキン</t>
    </rPh>
    <rPh sb="91" eb="93">
      <t>ネア</t>
    </rPh>
    <rPh sb="95" eb="96">
      <t>アワ</t>
    </rPh>
    <rPh sb="98" eb="100">
      <t>コンゴ</t>
    </rPh>
    <rPh sb="100" eb="102">
      <t>ケントウ</t>
    </rPh>
    <phoneticPr fontId="4"/>
  </si>
  <si>
    <t>　経営の健全性・効率性については、区域内の住宅及び集合住宅の建設の増加に伴い加入金の増加及び有収水量も例年微増しており平成２６年度からは、純利益は黒字となっている。
　施設については、第２水源から第５水源計４か所から取水量４，６００㎥を計画しているが第５水源３号井戸の８００㎥は今現在確保予定・第２～第３水源の浅井戸についても水量が減少傾向にあるため今後増え続ける水需要に対応するためさらなる老朽管の更新や施設の効率化を図り水確保に努めていく。</t>
    <rPh sb="1" eb="3">
      <t>ケイエイ</t>
    </rPh>
    <rPh sb="4" eb="6">
      <t>ケンゼン</t>
    </rPh>
    <rPh sb="6" eb="7">
      <t>セイ</t>
    </rPh>
    <rPh sb="8" eb="10">
      <t>コウリツ</t>
    </rPh>
    <rPh sb="10" eb="11">
      <t>セイ</t>
    </rPh>
    <rPh sb="17" eb="20">
      <t>クイキナイ</t>
    </rPh>
    <rPh sb="21" eb="23">
      <t>ジュウタク</t>
    </rPh>
    <rPh sb="23" eb="24">
      <t>オヨ</t>
    </rPh>
    <rPh sb="25" eb="27">
      <t>シュウゴウ</t>
    </rPh>
    <rPh sb="27" eb="29">
      <t>ジュウタク</t>
    </rPh>
    <rPh sb="30" eb="32">
      <t>ケンセツ</t>
    </rPh>
    <rPh sb="33" eb="35">
      <t>ゾウカ</t>
    </rPh>
    <rPh sb="36" eb="37">
      <t>トモナ</t>
    </rPh>
    <rPh sb="38" eb="40">
      <t>カニュウ</t>
    </rPh>
    <rPh sb="40" eb="41">
      <t>キン</t>
    </rPh>
    <rPh sb="42" eb="44">
      <t>ゾウカ</t>
    </rPh>
    <rPh sb="44" eb="45">
      <t>オヨ</t>
    </rPh>
    <rPh sb="46" eb="48">
      <t>ユウシュウ</t>
    </rPh>
    <rPh sb="48" eb="50">
      <t>スイリョウ</t>
    </rPh>
    <rPh sb="51" eb="53">
      <t>レイネン</t>
    </rPh>
    <rPh sb="53" eb="55">
      <t>ビゾウ</t>
    </rPh>
    <rPh sb="59" eb="61">
      <t>ヘイセイ</t>
    </rPh>
    <rPh sb="63" eb="65">
      <t>ネンド</t>
    </rPh>
    <rPh sb="69" eb="72">
      <t>ジュンリエキ</t>
    </rPh>
    <rPh sb="73" eb="75">
      <t>クロジ</t>
    </rPh>
    <rPh sb="85" eb="87">
      <t>シセツ</t>
    </rPh>
    <rPh sb="93" eb="94">
      <t>ダイ</t>
    </rPh>
    <rPh sb="95" eb="97">
      <t>スイゲン</t>
    </rPh>
    <rPh sb="99" eb="100">
      <t>ダイ</t>
    </rPh>
    <rPh sb="101" eb="103">
      <t>スイゲン</t>
    </rPh>
    <rPh sb="103" eb="104">
      <t>ケイ</t>
    </rPh>
    <rPh sb="106" eb="107">
      <t>ショ</t>
    </rPh>
    <rPh sb="109" eb="111">
      <t>シュスイ</t>
    </rPh>
    <rPh sb="111" eb="112">
      <t>リョウ</t>
    </rPh>
    <rPh sb="119" eb="121">
      <t>ケイカク</t>
    </rPh>
    <rPh sb="126" eb="127">
      <t>ダイ</t>
    </rPh>
    <rPh sb="128" eb="130">
      <t>スイゲン</t>
    </rPh>
    <rPh sb="131" eb="132">
      <t>ゴウ</t>
    </rPh>
    <rPh sb="132" eb="134">
      <t>イド</t>
    </rPh>
    <rPh sb="140" eb="141">
      <t>イマ</t>
    </rPh>
    <rPh sb="141" eb="143">
      <t>ゲンザイ</t>
    </rPh>
    <rPh sb="143" eb="145">
      <t>カクホ</t>
    </rPh>
    <rPh sb="145" eb="147">
      <t>ヨテイ</t>
    </rPh>
    <rPh sb="148" eb="149">
      <t>ダイ</t>
    </rPh>
    <rPh sb="151" eb="152">
      <t>ダイ</t>
    </rPh>
    <rPh sb="153" eb="155">
      <t>スイゲン</t>
    </rPh>
    <rPh sb="156" eb="158">
      <t>アサイ</t>
    </rPh>
    <rPh sb="158" eb="159">
      <t>ド</t>
    </rPh>
    <rPh sb="164" eb="166">
      <t>スイリョウ</t>
    </rPh>
    <rPh sb="167" eb="169">
      <t>ゲンショウ</t>
    </rPh>
    <rPh sb="169" eb="171">
      <t>ケイコウ</t>
    </rPh>
    <rPh sb="176" eb="178">
      <t>コンゴ</t>
    </rPh>
    <rPh sb="178" eb="179">
      <t>フ</t>
    </rPh>
    <rPh sb="180" eb="181">
      <t>ツヅ</t>
    </rPh>
    <rPh sb="183" eb="184">
      <t>ミズ</t>
    </rPh>
    <rPh sb="184" eb="186">
      <t>ジュヨウ</t>
    </rPh>
    <rPh sb="187" eb="189">
      <t>タイオウ</t>
    </rPh>
    <rPh sb="197" eb="199">
      <t>ロウキュウ</t>
    </rPh>
    <rPh sb="199" eb="200">
      <t>カン</t>
    </rPh>
    <rPh sb="201" eb="203">
      <t>コウシン</t>
    </rPh>
    <rPh sb="204" eb="206">
      <t>シセツ</t>
    </rPh>
    <rPh sb="207" eb="210">
      <t>コウリツカ</t>
    </rPh>
    <rPh sb="211" eb="212">
      <t>ハカ</t>
    </rPh>
    <rPh sb="213" eb="214">
      <t>ミズ</t>
    </rPh>
    <rPh sb="214" eb="216">
      <t>カクホ</t>
    </rPh>
    <rPh sb="217" eb="218">
      <t>ツト</t>
    </rPh>
    <phoneticPr fontId="4"/>
  </si>
  <si>
    <t>　石綿セメント管が村内に約９Km埋設されており平成２７～２８年の２年間で約1.5Kｍを布設替え。</t>
    <rPh sb="1" eb="3">
      <t>セキメン</t>
    </rPh>
    <rPh sb="7" eb="8">
      <t>カン</t>
    </rPh>
    <rPh sb="9" eb="11">
      <t>ソンナイ</t>
    </rPh>
    <rPh sb="12" eb="13">
      <t>ヤク</t>
    </rPh>
    <rPh sb="16" eb="18">
      <t>マイセツ</t>
    </rPh>
    <rPh sb="23" eb="25">
      <t>ヘイセイ</t>
    </rPh>
    <rPh sb="30" eb="31">
      <t>ネン</t>
    </rPh>
    <rPh sb="33" eb="34">
      <t>ネン</t>
    </rPh>
    <rPh sb="34" eb="35">
      <t>カン</t>
    </rPh>
    <rPh sb="36" eb="37">
      <t>ヤク</t>
    </rPh>
    <rPh sb="43" eb="45">
      <t>フセツ</t>
    </rPh>
    <rPh sb="45" eb="46">
      <t>ガ</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</si>
</sst>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formatCode="#,##0.00;&quot;△&quot;#,##0.00">
                  <c:v>0</c:v>
                </c:pt>
                <c:pt idx="1">
                  <c:v>0.21</c:v>
                </c:pt>
                <c:pt idx="2">
                  <c:v>0.09</c:v>
                </c:pt>
                <c:pt idx="3">
                  <c:v>0.34</c:v>
                </c:pt>
                <c:pt idx="4" formatCode="#,##0.00;&quot;△&quot;#,##0.00">
                  <c:v>0</c:v>
                </c:pt>
              </c:numCache>
            </c:numRef>
          </c:val>
        </c:ser>
        <c:dLbls>
          <c:showLegendKey val="0"/>
          <c:showVal val="0"/>
          <c:showCatName val="0"/>
          <c:showSerName val="0"/>
          <c:showPercent val="0"/>
          <c:showBubbleSize val="0"/>
        </c:dLbls>
        <c:gapWidth val="150"/>
        <c:axId val="146923520"/>
        <c:axId val="146925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0.82</c:v>
                </c:pt>
                <c:pt idx="1">
                  <c:v>0.66</c:v>
                </c:pt>
                <c:pt idx="2">
                  <c:v>0.64</c:v>
                </c:pt>
                <c:pt idx="3">
                  <c:v>0.56000000000000005</c:v>
                </c:pt>
                <c:pt idx="4">
                  <c:v>0.65</c:v>
                </c:pt>
              </c:numCache>
            </c:numRef>
          </c:val>
          <c:smooth val="0"/>
        </c:ser>
        <c:dLbls>
          <c:showLegendKey val="0"/>
          <c:showVal val="0"/>
          <c:showCatName val="0"/>
          <c:showSerName val="0"/>
          <c:showPercent val="0"/>
          <c:showBubbleSize val="0"/>
        </c:dLbls>
        <c:marker val="1"/>
        <c:smooth val="0"/>
        <c:axId val="146923520"/>
        <c:axId val="146925088"/>
      </c:lineChart>
      <c:dateAx>
        <c:axId val="146923520"/>
        <c:scaling>
          <c:orientation val="minMax"/>
        </c:scaling>
        <c:delete val="1"/>
        <c:axPos val="b"/>
        <c:numFmt formatCode="ge" sourceLinked="1"/>
        <c:majorTickMark val="none"/>
        <c:minorTickMark val="none"/>
        <c:tickLblPos val="none"/>
        <c:crossAx val="146925088"/>
        <c:crosses val="autoZero"/>
        <c:auto val="1"/>
        <c:lblOffset val="100"/>
        <c:baseTimeUnit val="years"/>
      </c:dateAx>
      <c:valAx>
        <c:axId val="146925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923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46.68</c:v>
                </c:pt>
                <c:pt idx="1">
                  <c:v>45.08</c:v>
                </c:pt>
                <c:pt idx="2">
                  <c:v>46.2</c:v>
                </c:pt>
                <c:pt idx="3">
                  <c:v>45.8</c:v>
                </c:pt>
                <c:pt idx="4">
                  <c:v>47.83</c:v>
                </c:pt>
              </c:numCache>
            </c:numRef>
          </c:val>
        </c:ser>
        <c:dLbls>
          <c:showLegendKey val="0"/>
          <c:showVal val="0"/>
          <c:showCatName val="0"/>
          <c:showSerName val="0"/>
          <c:showPercent val="0"/>
          <c:showBubbleSize val="0"/>
        </c:dLbls>
        <c:gapWidth val="150"/>
        <c:axId val="296512792"/>
        <c:axId val="296507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50.49</c:v>
                </c:pt>
                <c:pt idx="1">
                  <c:v>49.69</c:v>
                </c:pt>
                <c:pt idx="2">
                  <c:v>49.77</c:v>
                </c:pt>
                <c:pt idx="3">
                  <c:v>49.22</c:v>
                </c:pt>
                <c:pt idx="4">
                  <c:v>49.08</c:v>
                </c:pt>
              </c:numCache>
            </c:numRef>
          </c:val>
          <c:smooth val="0"/>
        </c:ser>
        <c:dLbls>
          <c:showLegendKey val="0"/>
          <c:showVal val="0"/>
          <c:showCatName val="0"/>
          <c:showSerName val="0"/>
          <c:showPercent val="0"/>
          <c:showBubbleSize val="0"/>
        </c:dLbls>
        <c:marker val="1"/>
        <c:smooth val="0"/>
        <c:axId val="296512792"/>
        <c:axId val="296507304"/>
      </c:lineChart>
      <c:dateAx>
        <c:axId val="296512792"/>
        <c:scaling>
          <c:orientation val="minMax"/>
        </c:scaling>
        <c:delete val="1"/>
        <c:axPos val="b"/>
        <c:numFmt formatCode="ge" sourceLinked="1"/>
        <c:majorTickMark val="none"/>
        <c:minorTickMark val="none"/>
        <c:tickLblPos val="none"/>
        <c:crossAx val="296507304"/>
        <c:crosses val="autoZero"/>
        <c:auto val="1"/>
        <c:lblOffset val="100"/>
        <c:baseTimeUnit val="years"/>
      </c:dateAx>
      <c:valAx>
        <c:axId val="296507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6512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87.37</c:v>
                </c:pt>
                <c:pt idx="1">
                  <c:v>92.8</c:v>
                </c:pt>
                <c:pt idx="2">
                  <c:v>91.93</c:v>
                </c:pt>
                <c:pt idx="3">
                  <c:v>92.84</c:v>
                </c:pt>
                <c:pt idx="4">
                  <c:v>89.07</c:v>
                </c:pt>
              </c:numCache>
            </c:numRef>
          </c:val>
        </c:ser>
        <c:dLbls>
          <c:showLegendKey val="0"/>
          <c:showVal val="0"/>
          <c:showCatName val="0"/>
          <c:showSerName val="0"/>
          <c:showPercent val="0"/>
          <c:showBubbleSize val="0"/>
        </c:dLbls>
        <c:gapWidth val="150"/>
        <c:axId val="296505344"/>
        <c:axId val="296506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78.7</c:v>
                </c:pt>
                <c:pt idx="1">
                  <c:v>80.010000000000005</c:v>
                </c:pt>
                <c:pt idx="2">
                  <c:v>79.98</c:v>
                </c:pt>
                <c:pt idx="3">
                  <c:v>79.48</c:v>
                </c:pt>
                <c:pt idx="4">
                  <c:v>79.3</c:v>
                </c:pt>
              </c:numCache>
            </c:numRef>
          </c:val>
          <c:smooth val="0"/>
        </c:ser>
        <c:dLbls>
          <c:showLegendKey val="0"/>
          <c:showVal val="0"/>
          <c:showCatName val="0"/>
          <c:showSerName val="0"/>
          <c:showPercent val="0"/>
          <c:showBubbleSize val="0"/>
        </c:dLbls>
        <c:marker val="1"/>
        <c:smooth val="0"/>
        <c:axId val="296505344"/>
        <c:axId val="296506128"/>
      </c:lineChart>
      <c:dateAx>
        <c:axId val="296505344"/>
        <c:scaling>
          <c:orientation val="minMax"/>
        </c:scaling>
        <c:delete val="1"/>
        <c:axPos val="b"/>
        <c:numFmt formatCode="ge" sourceLinked="1"/>
        <c:majorTickMark val="none"/>
        <c:minorTickMark val="none"/>
        <c:tickLblPos val="none"/>
        <c:crossAx val="296506128"/>
        <c:crosses val="autoZero"/>
        <c:auto val="1"/>
        <c:lblOffset val="100"/>
        <c:baseTimeUnit val="years"/>
      </c:dateAx>
      <c:valAx>
        <c:axId val="296506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6505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106.27</c:v>
                </c:pt>
                <c:pt idx="1">
                  <c:v>102.84</c:v>
                </c:pt>
                <c:pt idx="2">
                  <c:v>102.22</c:v>
                </c:pt>
                <c:pt idx="3">
                  <c:v>105.99</c:v>
                </c:pt>
                <c:pt idx="4">
                  <c:v>119.24</c:v>
                </c:pt>
              </c:numCache>
            </c:numRef>
          </c:val>
        </c:ser>
        <c:dLbls>
          <c:showLegendKey val="0"/>
          <c:showVal val="0"/>
          <c:showCatName val="0"/>
          <c:showSerName val="0"/>
          <c:showPercent val="0"/>
          <c:showBubbleSize val="0"/>
        </c:dLbls>
        <c:gapWidth val="150"/>
        <c:axId val="146925872"/>
        <c:axId val="146924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104.82</c:v>
                </c:pt>
                <c:pt idx="1">
                  <c:v>104.95</c:v>
                </c:pt>
                <c:pt idx="2">
                  <c:v>105.53</c:v>
                </c:pt>
                <c:pt idx="3">
                  <c:v>107.2</c:v>
                </c:pt>
                <c:pt idx="4">
                  <c:v>106.62</c:v>
                </c:pt>
              </c:numCache>
            </c:numRef>
          </c:val>
          <c:smooth val="0"/>
        </c:ser>
        <c:dLbls>
          <c:showLegendKey val="0"/>
          <c:showVal val="0"/>
          <c:showCatName val="0"/>
          <c:showSerName val="0"/>
          <c:showPercent val="0"/>
          <c:showBubbleSize val="0"/>
        </c:dLbls>
        <c:marker val="1"/>
        <c:smooth val="0"/>
        <c:axId val="146925872"/>
        <c:axId val="146924304"/>
      </c:lineChart>
      <c:dateAx>
        <c:axId val="146925872"/>
        <c:scaling>
          <c:orientation val="minMax"/>
        </c:scaling>
        <c:delete val="1"/>
        <c:axPos val="b"/>
        <c:numFmt formatCode="ge" sourceLinked="1"/>
        <c:majorTickMark val="none"/>
        <c:minorTickMark val="none"/>
        <c:tickLblPos val="none"/>
        <c:crossAx val="146924304"/>
        <c:crosses val="autoZero"/>
        <c:auto val="1"/>
        <c:lblOffset val="100"/>
        <c:baseTimeUnit val="years"/>
      </c:dateAx>
      <c:valAx>
        <c:axId val="1469243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6925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40.869999999999997</c:v>
                </c:pt>
                <c:pt idx="1">
                  <c:v>42.94</c:v>
                </c:pt>
                <c:pt idx="2">
                  <c:v>44.98</c:v>
                </c:pt>
                <c:pt idx="3">
                  <c:v>48.26</c:v>
                </c:pt>
                <c:pt idx="4">
                  <c:v>49.99</c:v>
                </c:pt>
              </c:numCache>
            </c:numRef>
          </c:val>
        </c:ser>
        <c:dLbls>
          <c:showLegendKey val="0"/>
          <c:showVal val="0"/>
          <c:showCatName val="0"/>
          <c:showSerName val="0"/>
          <c:showPercent val="0"/>
          <c:showBubbleSize val="0"/>
        </c:dLbls>
        <c:gapWidth val="150"/>
        <c:axId val="296227424"/>
        <c:axId val="296229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34.24</c:v>
                </c:pt>
                <c:pt idx="1">
                  <c:v>35.18</c:v>
                </c:pt>
                <c:pt idx="2">
                  <c:v>36.43</c:v>
                </c:pt>
                <c:pt idx="3">
                  <c:v>46.12</c:v>
                </c:pt>
                <c:pt idx="4">
                  <c:v>47.44</c:v>
                </c:pt>
              </c:numCache>
            </c:numRef>
          </c:val>
          <c:smooth val="0"/>
        </c:ser>
        <c:dLbls>
          <c:showLegendKey val="0"/>
          <c:showVal val="0"/>
          <c:showCatName val="0"/>
          <c:showSerName val="0"/>
          <c:showPercent val="0"/>
          <c:showBubbleSize val="0"/>
        </c:dLbls>
        <c:marker val="1"/>
        <c:smooth val="0"/>
        <c:axId val="296227424"/>
        <c:axId val="296229384"/>
      </c:lineChart>
      <c:dateAx>
        <c:axId val="296227424"/>
        <c:scaling>
          <c:orientation val="minMax"/>
        </c:scaling>
        <c:delete val="1"/>
        <c:axPos val="b"/>
        <c:numFmt formatCode="ge" sourceLinked="1"/>
        <c:majorTickMark val="none"/>
        <c:minorTickMark val="none"/>
        <c:tickLblPos val="none"/>
        <c:crossAx val="296229384"/>
        <c:crosses val="autoZero"/>
        <c:auto val="1"/>
        <c:lblOffset val="100"/>
        <c:baseTimeUnit val="years"/>
      </c:dateAx>
      <c:valAx>
        <c:axId val="296229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6227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96226248"/>
        <c:axId val="296231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6.81</c:v>
                </c:pt>
                <c:pt idx="1">
                  <c:v>8.41</c:v>
                </c:pt>
                <c:pt idx="2">
                  <c:v>8.7200000000000006</c:v>
                </c:pt>
                <c:pt idx="3">
                  <c:v>9.86</c:v>
                </c:pt>
                <c:pt idx="4">
                  <c:v>11.16</c:v>
                </c:pt>
              </c:numCache>
            </c:numRef>
          </c:val>
          <c:smooth val="0"/>
        </c:ser>
        <c:dLbls>
          <c:showLegendKey val="0"/>
          <c:showVal val="0"/>
          <c:showCatName val="0"/>
          <c:showSerName val="0"/>
          <c:showPercent val="0"/>
          <c:showBubbleSize val="0"/>
        </c:dLbls>
        <c:marker val="1"/>
        <c:smooth val="0"/>
        <c:axId val="296226248"/>
        <c:axId val="296231736"/>
      </c:lineChart>
      <c:dateAx>
        <c:axId val="296226248"/>
        <c:scaling>
          <c:orientation val="minMax"/>
        </c:scaling>
        <c:delete val="1"/>
        <c:axPos val="b"/>
        <c:numFmt formatCode="ge" sourceLinked="1"/>
        <c:majorTickMark val="none"/>
        <c:minorTickMark val="none"/>
        <c:tickLblPos val="none"/>
        <c:crossAx val="296231736"/>
        <c:crosses val="autoZero"/>
        <c:auto val="1"/>
        <c:lblOffset val="100"/>
        <c:baseTimeUnit val="years"/>
      </c:dateAx>
      <c:valAx>
        <c:axId val="296231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6226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96232128"/>
        <c:axId val="296228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26.83</c:v>
                </c:pt>
                <c:pt idx="1">
                  <c:v>26.81</c:v>
                </c:pt>
                <c:pt idx="2">
                  <c:v>28.31</c:v>
                </c:pt>
                <c:pt idx="3">
                  <c:v>13.46</c:v>
                </c:pt>
                <c:pt idx="4">
                  <c:v>12.59</c:v>
                </c:pt>
              </c:numCache>
            </c:numRef>
          </c:val>
          <c:smooth val="0"/>
        </c:ser>
        <c:dLbls>
          <c:showLegendKey val="0"/>
          <c:showVal val="0"/>
          <c:showCatName val="0"/>
          <c:showSerName val="0"/>
          <c:showPercent val="0"/>
          <c:showBubbleSize val="0"/>
        </c:dLbls>
        <c:marker val="1"/>
        <c:smooth val="0"/>
        <c:axId val="296232128"/>
        <c:axId val="296228992"/>
      </c:lineChart>
      <c:dateAx>
        <c:axId val="296232128"/>
        <c:scaling>
          <c:orientation val="minMax"/>
        </c:scaling>
        <c:delete val="1"/>
        <c:axPos val="b"/>
        <c:numFmt formatCode="ge" sourceLinked="1"/>
        <c:majorTickMark val="none"/>
        <c:minorTickMark val="none"/>
        <c:tickLblPos val="none"/>
        <c:crossAx val="296228992"/>
        <c:crosses val="autoZero"/>
        <c:auto val="1"/>
        <c:lblOffset val="100"/>
        <c:baseTimeUnit val="years"/>
      </c:dateAx>
      <c:valAx>
        <c:axId val="2962289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96232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14216.91</c:v>
                </c:pt>
                <c:pt idx="1">
                  <c:v>16148.61</c:v>
                </c:pt>
                <c:pt idx="2">
                  <c:v>2343.63</c:v>
                </c:pt>
                <c:pt idx="3">
                  <c:v>1943.98</c:v>
                </c:pt>
                <c:pt idx="4">
                  <c:v>7939.62</c:v>
                </c:pt>
              </c:numCache>
            </c:numRef>
          </c:val>
        </c:ser>
        <c:dLbls>
          <c:showLegendKey val="0"/>
          <c:showVal val="0"/>
          <c:showCatName val="0"/>
          <c:showSerName val="0"/>
          <c:showPercent val="0"/>
          <c:showBubbleSize val="0"/>
        </c:dLbls>
        <c:gapWidth val="150"/>
        <c:axId val="296232520"/>
        <c:axId val="296227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1197.1099999999999</c:v>
                </c:pt>
                <c:pt idx="1">
                  <c:v>1002.64</c:v>
                </c:pt>
                <c:pt idx="2">
                  <c:v>1164.51</c:v>
                </c:pt>
                <c:pt idx="3">
                  <c:v>434.72</c:v>
                </c:pt>
                <c:pt idx="4">
                  <c:v>416.14</c:v>
                </c:pt>
              </c:numCache>
            </c:numRef>
          </c:val>
          <c:smooth val="0"/>
        </c:ser>
        <c:dLbls>
          <c:showLegendKey val="0"/>
          <c:showVal val="0"/>
          <c:showCatName val="0"/>
          <c:showSerName val="0"/>
          <c:showPercent val="0"/>
          <c:showBubbleSize val="0"/>
        </c:dLbls>
        <c:marker val="1"/>
        <c:smooth val="0"/>
        <c:axId val="296232520"/>
        <c:axId val="296227816"/>
      </c:lineChart>
      <c:dateAx>
        <c:axId val="296232520"/>
        <c:scaling>
          <c:orientation val="minMax"/>
        </c:scaling>
        <c:delete val="1"/>
        <c:axPos val="b"/>
        <c:numFmt formatCode="ge" sourceLinked="1"/>
        <c:majorTickMark val="none"/>
        <c:minorTickMark val="none"/>
        <c:tickLblPos val="none"/>
        <c:crossAx val="296227816"/>
        <c:crosses val="autoZero"/>
        <c:auto val="1"/>
        <c:lblOffset val="100"/>
        <c:baseTimeUnit val="years"/>
      </c:dateAx>
      <c:valAx>
        <c:axId val="2962278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96232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870.44</c:v>
                </c:pt>
                <c:pt idx="1">
                  <c:v>803.69</c:v>
                </c:pt>
                <c:pt idx="2">
                  <c:v>743.68</c:v>
                </c:pt>
                <c:pt idx="3">
                  <c:v>709.37</c:v>
                </c:pt>
                <c:pt idx="4">
                  <c:v>687.16</c:v>
                </c:pt>
              </c:numCache>
            </c:numRef>
          </c:val>
        </c:ser>
        <c:dLbls>
          <c:showLegendKey val="0"/>
          <c:showVal val="0"/>
          <c:showCatName val="0"/>
          <c:showSerName val="0"/>
          <c:showPercent val="0"/>
          <c:showBubbleSize val="0"/>
        </c:dLbls>
        <c:gapWidth val="150"/>
        <c:axId val="296228208"/>
        <c:axId val="296228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532.29999999999995</c:v>
                </c:pt>
                <c:pt idx="1">
                  <c:v>520.29999999999995</c:v>
                </c:pt>
                <c:pt idx="2">
                  <c:v>498.27</c:v>
                </c:pt>
                <c:pt idx="3">
                  <c:v>495.76</c:v>
                </c:pt>
                <c:pt idx="4">
                  <c:v>487.22</c:v>
                </c:pt>
              </c:numCache>
            </c:numRef>
          </c:val>
          <c:smooth val="0"/>
        </c:ser>
        <c:dLbls>
          <c:showLegendKey val="0"/>
          <c:showVal val="0"/>
          <c:showCatName val="0"/>
          <c:showSerName val="0"/>
          <c:showPercent val="0"/>
          <c:showBubbleSize val="0"/>
        </c:dLbls>
        <c:marker val="1"/>
        <c:smooth val="0"/>
        <c:axId val="296228208"/>
        <c:axId val="296228600"/>
      </c:lineChart>
      <c:dateAx>
        <c:axId val="296228208"/>
        <c:scaling>
          <c:orientation val="minMax"/>
        </c:scaling>
        <c:delete val="1"/>
        <c:axPos val="b"/>
        <c:numFmt formatCode="ge" sourceLinked="1"/>
        <c:majorTickMark val="none"/>
        <c:minorTickMark val="none"/>
        <c:tickLblPos val="none"/>
        <c:crossAx val="296228600"/>
        <c:crosses val="autoZero"/>
        <c:auto val="1"/>
        <c:lblOffset val="100"/>
        <c:baseTimeUnit val="years"/>
      </c:dateAx>
      <c:valAx>
        <c:axId val="2962286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96228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78</c:v>
                </c:pt>
                <c:pt idx="1">
                  <c:v>83.38</c:v>
                </c:pt>
                <c:pt idx="2">
                  <c:v>86.33</c:v>
                </c:pt>
                <c:pt idx="3">
                  <c:v>100.21</c:v>
                </c:pt>
                <c:pt idx="4">
                  <c:v>102.72</c:v>
                </c:pt>
              </c:numCache>
            </c:numRef>
          </c:val>
        </c:ser>
        <c:dLbls>
          <c:showLegendKey val="0"/>
          <c:showVal val="0"/>
          <c:showCatName val="0"/>
          <c:showSerName val="0"/>
          <c:showPercent val="0"/>
          <c:showBubbleSize val="0"/>
        </c:dLbls>
        <c:gapWidth val="150"/>
        <c:axId val="296512008"/>
        <c:axId val="296510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90.17</c:v>
                </c:pt>
                <c:pt idx="1">
                  <c:v>90.69</c:v>
                </c:pt>
                <c:pt idx="2">
                  <c:v>90.64</c:v>
                </c:pt>
                <c:pt idx="3">
                  <c:v>93.66</c:v>
                </c:pt>
                <c:pt idx="4">
                  <c:v>92.76</c:v>
                </c:pt>
              </c:numCache>
            </c:numRef>
          </c:val>
          <c:smooth val="0"/>
        </c:ser>
        <c:dLbls>
          <c:showLegendKey val="0"/>
          <c:showVal val="0"/>
          <c:showCatName val="0"/>
          <c:showSerName val="0"/>
          <c:showPercent val="0"/>
          <c:showBubbleSize val="0"/>
        </c:dLbls>
        <c:marker val="1"/>
        <c:smooth val="0"/>
        <c:axId val="296512008"/>
        <c:axId val="296510440"/>
      </c:lineChart>
      <c:dateAx>
        <c:axId val="296512008"/>
        <c:scaling>
          <c:orientation val="minMax"/>
        </c:scaling>
        <c:delete val="1"/>
        <c:axPos val="b"/>
        <c:numFmt formatCode="ge" sourceLinked="1"/>
        <c:majorTickMark val="none"/>
        <c:minorTickMark val="none"/>
        <c:tickLblPos val="none"/>
        <c:crossAx val="296510440"/>
        <c:crosses val="autoZero"/>
        <c:auto val="1"/>
        <c:lblOffset val="100"/>
        <c:baseTimeUnit val="years"/>
      </c:dateAx>
      <c:valAx>
        <c:axId val="296510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6512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211.4</c:v>
                </c:pt>
                <c:pt idx="1">
                  <c:v>197.6</c:v>
                </c:pt>
                <c:pt idx="2">
                  <c:v>190.7</c:v>
                </c:pt>
                <c:pt idx="3">
                  <c:v>164.93</c:v>
                </c:pt>
                <c:pt idx="4">
                  <c:v>161.34</c:v>
                </c:pt>
              </c:numCache>
            </c:numRef>
          </c:val>
        </c:ser>
        <c:dLbls>
          <c:showLegendKey val="0"/>
          <c:showVal val="0"/>
          <c:showCatName val="0"/>
          <c:showSerName val="0"/>
          <c:showPercent val="0"/>
          <c:showBubbleSize val="0"/>
        </c:dLbls>
        <c:gapWidth val="150"/>
        <c:axId val="296508872"/>
        <c:axId val="296509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210.28</c:v>
                </c:pt>
                <c:pt idx="1">
                  <c:v>211.08</c:v>
                </c:pt>
                <c:pt idx="2">
                  <c:v>213.52</c:v>
                </c:pt>
                <c:pt idx="3">
                  <c:v>208.21</c:v>
                </c:pt>
                <c:pt idx="4">
                  <c:v>208.67</c:v>
                </c:pt>
              </c:numCache>
            </c:numRef>
          </c:val>
          <c:smooth val="0"/>
        </c:ser>
        <c:dLbls>
          <c:showLegendKey val="0"/>
          <c:showVal val="0"/>
          <c:showCatName val="0"/>
          <c:showSerName val="0"/>
          <c:showPercent val="0"/>
          <c:showBubbleSize val="0"/>
        </c:dLbls>
        <c:marker val="1"/>
        <c:smooth val="0"/>
        <c:axId val="296508872"/>
        <c:axId val="296509656"/>
      </c:lineChart>
      <c:dateAx>
        <c:axId val="296508872"/>
        <c:scaling>
          <c:orientation val="minMax"/>
        </c:scaling>
        <c:delete val="1"/>
        <c:axPos val="b"/>
        <c:numFmt formatCode="ge" sourceLinked="1"/>
        <c:majorTickMark val="none"/>
        <c:minorTickMark val="none"/>
        <c:tickLblPos val="none"/>
        <c:crossAx val="296509656"/>
        <c:crosses val="autoZero"/>
        <c:auto val="1"/>
        <c:lblOffset val="100"/>
        <c:baseTimeUnit val="years"/>
      </c:dateAx>
      <c:valAx>
        <c:axId val="296509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6508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【1.06】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Y46"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福島県　大玉村</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A8</v>
      </c>
      <c r="AA8" s="72"/>
      <c r="AB8" s="72"/>
      <c r="AC8" s="72"/>
      <c r="AD8" s="72"/>
      <c r="AE8" s="72"/>
      <c r="AF8" s="72"/>
      <c r="AG8" s="73"/>
      <c r="AH8" s="3"/>
      <c r="AI8" s="74">
        <f>データ!Q6</f>
        <v>8525</v>
      </c>
      <c r="AJ8" s="75"/>
      <c r="AK8" s="75"/>
      <c r="AL8" s="75"/>
      <c r="AM8" s="75"/>
      <c r="AN8" s="75"/>
      <c r="AO8" s="75"/>
      <c r="AP8" s="76"/>
      <c r="AQ8" s="57">
        <f>データ!R6</f>
        <v>79.44</v>
      </c>
      <c r="AR8" s="57"/>
      <c r="AS8" s="57"/>
      <c r="AT8" s="57"/>
      <c r="AU8" s="57"/>
      <c r="AV8" s="57"/>
      <c r="AW8" s="57"/>
      <c r="AX8" s="57"/>
      <c r="AY8" s="57">
        <f>データ!S6</f>
        <v>107.31</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56.67</v>
      </c>
      <c r="K10" s="57"/>
      <c r="L10" s="57"/>
      <c r="M10" s="57"/>
      <c r="N10" s="57"/>
      <c r="O10" s="57"/>
      <c r="P10" s="57"/>
      <c r="Q10" s="57"/>
      <c r="R10" s="57">
        <f>データ!O6</f>
        <v>96.43</v>
      </c>
      <c r="S10" s="57"/>
      <c r="T10" s="57"/>
      <c r="U10" s="57"/>
      <c r="V10" s="57"/>
      <c r="W10" s="57"/>
      <c r="X10" s="57"/>
      <c r="Y10" s="57"/>
      <c r="Z10" s="65">
        <f>データ!P6</f>
        <v>3348</v>
      </c>
      <c r="AA10" s="65"/>
      <c r="AB10" s="65"/>
      <c r="AC10" s="65"/>
      <c r="AD10" s="65"/>
      <c r="AE10" s="65"/>
      <c r="AF10" s="65"/>
      <c r="AG10" s="65"/>
      <c r="AH10" s="2"/>
      <c r="AI10" s="65">
        <f>データ!T6</f>
        <v>8158</v>
      </c>
      <c r="AJ10" s="65"/>
      <c r="AK10" s="65"/>
      <c r="AL10" s="65"/>
      <c r="AM10" s="65"/>
      <c r="AN10" s="65"/>
      <c r="AO10" s="65"/>
      <c r="AP10" s="65"/>
      <c r="AQ10" s="57">
        <f>データ!U6</f>
        <v>28.38</v>
      </c>
      <c r="AR10" s="57"/>
      <c r="AS10" s="57"/>
      <c r="AT10" s="57"/>
      <c r="AU10" s="57"/>
      <c r="AV10" s="57"/>
      <c r="AW10" s="57"/>
      <c r="AX10" s="57"/>
      <c r="AY10" s="57">
        <f>データ!V6</f>
        <v>287.45999999999998</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105</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106</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104</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73229</v>
      </c>
      <c r="D6" s="31">
        <f t="shared" si="3"/>
        <v>46</v>
      </c>
      <c r="E6" s="31">
        <f t="shared" si="3"/>
        <v>1</v>
      </c>
      <c r="F6" s="31">
        <f t="shared" si="3"/>
        <v>0</v>
      </c>
      <c r="G6" s="31">
        <f t="shared" si="3"/>
        <v>1</v>
      </c>
      <c r="H6" s="31" t="str">
        <f t="shared" si="3"/>
        <v>福島県　大玉村</v>
      </c>
      <c r="I6" s="31" t="str">
        <f t="shared" si="3"/>
        <v>法適用</v>
      </c>
      <c r="J6" s="31" t="str">
        <f t="shared" si="3"/>
        <v>水道事業</v>
      </c>
      <c r="K6" s="31" t="str">
        <f t="shared" si="3"/>
        <v>末端給水事業</v>
      </c>
      <c r="L6" s="31" t="str">
        <f t="shared" si="3"/>
        <v>A8</v>
      </c>
      <c r="M6" s="32" t="str">
        <f t="shared" si="3"/>
        <v>-</v>
      </c>
      <c r="N6" s="32">
        <f t="shared" si="3"/>
        <v>56.67</v>
      </c>
      <c r="O6" s="32">
        <f t="shared" si="3"/>
        <v>96.43</v>
      </c>
      <c r="P6" s="32">
        <f t="shared" si="3"/>
        <v>3348</v>
      </c>
      <c r="Q6" s="32">
        <f t="shared" si="3"/>
        <v>8525</v>
      </c>
      <c r="R6" s="32">
        <f t="shared" si="3"/>
        <v>79.44</v>
      </c>
      <c r="S6" s="32">
        <f t="shared" si="3"/>
        <v>107.31</v>
      </c>
      <c r="T6" s="32">
        <f t="shared" si="3"/>
        <v>8158</v>
      </c>
      <c r="U6" s="32">
        <f t="shared" si="3"/>
        <v>28.38</v>
      </c>
      <c r="V6" s="32">
        <f t="shared" si="3"/>
        <v>287.45999999999998</v>
      </c>
      <c r="W6" s="33">
        <f>IF(W7="",NA(),W7)</f>
        <v>106.27</v>
      </c>
      <c r="X6" s="33">
        <f t="shared" ref="X6:AF6" si="4">IF(X7="",NA(),X7)</f>
        <v>102.84</v>
      </c>
      <c r="Y6" s="33">
        <f t="shared" si="4"/>
        <v>102.22</v>
      </c>
      <c r="Z6" s="33">
        <f t="shared" si="4"/>
        <v>105.99</v>
      </c>
      <c r="AA6" s="33">
        <f t="shared" si="4"/>
        <v>119.24</v>
      </c>
      <c r="AB6" s="33">
        <f t="shared" si="4"/>
        <v>104.82</v>
      </c>
      <c r="AC6" s="33">
        <f t="shared" si="4"/>
        <v>104.95</v>
      </c>
      <c r="AD6" s="33">
        <f t="shared" si="4"/>
        <v>105.53</v>
      </c>
      <c r="AE6" s="33">
        <f t="shared" si="4"/>
        <v>107.2</v>
      </c>
      <c r="AF6" s="33">
        <f t="shared" si="4"/>
        <v>106.62</v>
      </c>
      <c r="AG6" s="32" t="str">
        <f>IF(AG7="","",IF(AG7="-","【-】","【"&amp;SUBSTITUTE(TEXT(AG7,"#,##0.00"),"-","△")&amp;"】"))</f>
        <v>【113.56】</v>
      </c>
      <c r="AH6" s="32">
        <f>IF(AH7="",NA(),AH7)</f>
        <v>0</v>
      </c>
      <c r="AI6" s="32">
        <f t="shared" ref="AI6:AQ6" si="5">IF(AI7="",NA(),AI7)</f>
        <v>0</v>
      </c>
      <c r="AJ6" s="32">
        <f t="shared" si="5"/>
        <v>0</v>
      </c>
      <c r="AK6" s="32">
        <f t="shared" si="5"/>
        <v>0</v>
      </c>
      <c r="AL6" s="32">
        <f t="shared" si="5"/>
        <v>0</v>
      </c>
      <c r="AM6" s="33">
        <f t="shared" si="5"/>
        <v>26.83</v>
      </c>
      <c r="AN6" s="33">
        <f t="shared" si="5"/>
        <v>26.81</v>
      </c>
      <c r="AO6" s="33">
        <f t="shared" si="5"/>
        <v>28.31</v>
      </c>
      <c r="AP6" s="33">
        <f t="shared" si="5"/>
        <v>13.46</v>
      </c>
      <c r="AQ6" s="33">
        <f t="shared" si="5"/>
        <v>12.59</v>
      </c>
      <c r="AR6" s="32" t="str">
        <f>IF(AR7="","",IF(AR7="-","【-】","【"&amp;SUBSTITUTE(TEXT(AR7,"#,##0.00"),"-","△")&amp;"】"))</f>
        <v>【0.87】</v>
      </c>
      <c r="AS6" s="33">
        <f>IF(AS7="",NA(),AS7)</f>
        <v>14216.91</v>
      </c>
      <c r="AT6" s="33">
        <f t="shared" ref="AT6:BB6" si="6">IF(AT7="",NA(),AT7)</f>
        <v>16148.61</v>
      </c>
      <c r="AU6" s="33">
        <f t="shared" si="6"/>
        <v>2343.63</v>
      </c>
      <c r="AV6" s="33">
        <f t="shared" si="6"/>
        <v>1943.98</v>
      </c>
      <c r="AW6" s="33">
        <f t="shared" si="6"/>
        <v>7939.62</v>
      </c>
      <c r="AX6" s="33">
        <f t="shared" si="6"/>
        <v>1197.1099999999999</v>
      </c>
      <c r="AY6" s="33">
        <f t="shared" si="6"/>
        <v>1002.64</v>
      </c>
      <c r="AZ6" s="33">
        <f t="shared" si="6"/>
        <v>1164.51</v>
      </c>
      <c r="BA6" s="33">
        <f t="shared" si="6"/>
        <v>434.72</v>
      </c>
      <c r="BB6" s="33">
        <f t="shared" si="6"/>
        <v>416.14</v>
      </c>
      <c r="BC6" s="32" t="str">
        <f>IF(BC7="","",IF(BC7="-","【-】","【"&amp;SUBSTITUTE(TEXT(BC7,"#,##0.00"),"-","△")&amp;"】"))</f>
        <v>【262.74】</v>
      </c>
      <c r="BD6" s="33">
        <f>IF(BD7="",NA(),BD7)</f>
        <v>870.44</v>
      </c>
      <c r="BE6" s="33">
        <f t="shared" ref="BE6:BM6" si="7">IF(BE7="",NA(),BE7)</f>
        <v>803.69</v>
      </c>
      <c r="BF6" s="33">
        <f t="shared" si="7"/>
        <v>743.68</v>
      </c>
      <c r="BG6" s="33">
        <f t="shared" si="7"/>
        <v>709.37</v>
      </c>
      <c r="BH6" s="33">
        <f t="shared" si="7"/>
        <v>687.16</v>
      </c>
      <c r="BI6" s="33">
        <f t="shared" si="7"/>
        <v>532.29999999999995</v>
      </c>
      <c r="BJ6" s="33">
        <f t="shared" si="7"/>
        <v>520.29999999999995</v>
      </c>
      <c r="BK6" s="33">
        <f t="shared" si="7"/>
        <v>498.27</v>
      </c>
      <c r="BL6" s="33">
        <f t="shared" si="7"/>
        <v>495.76</v>
      </c>
      <c r="BM6" s="33">
        <f t="shared" si="7"/>
        <v>487.22</v>
      </c>
      <c r="BN6" s="32" t="str">
        <f>IF(BN7="","",IF(BN7="-","【-】","【"&amp;SUBSTITUTE(TEXT(BN7,"#,##0.00"),"-","△")&amp;"】"))</f>
        <v>【276.38】</v>
      </c>
      <c r="BO6" s="33">
        <f>IF(BO7="",NA(),BO7)</f>
        <v>78</v>
      </c>
      <c r="BP6" s="33">
        <f t="shared" ref="BP6:BX6" si="8">IF(BP7="",NA(),BP7)</f>
        <v>83.38</v>
      </c>
      <c r="BQ6" s="33">
        <f t="shared" si="8"/>
        <v>86.33</v>
      </c>
      <c r="BR6" s="33">
        <f t="shared" si="8"/>
        <v>100.21</v>
      </c>
      <c r="BS6" s="33">
        <f t="shared" si="8"/>
        <v>102.72</v>
      </c>
      <c r="BT6" s="33">
        <f t="shared" si="8"/>
        <v>90.17</v>
      </c>
      <c r="BU6" s="33">
        <f t="shared" si="8"/>
        <v>90.69</v>
      </c>
      <c r="BV6" s="33">
        <f t="shared" si="8"/>
        <v>90.64</v>
      </c>
      <c r="BW6" s="33">
        <f t="shared" si="8"/>
        <v>93.66</v>
      </c>
      <c r="BX6" s="33">
        <f t="shared" si="8"/>
        <v>92.76</v>
      </c>
      <c r="BY6" s="32" t="str">
        <f>IF(BY7="","",IF(BY7="-","【-】","【"&amp;SUBSTITUTE(TEXT(BY7,"#,##0.00"),"-","△")&amp;"】"))</f>
        <v>【104.99】</v>
      </c>
      <c r="BZ6" s="33">
        <f>IF(BZ7="",NA(),BZ7)</f>
        <v>211.4</v>
      </c>
      <c r="CA6" s="33">
        <f t="shared" ref="CA6:CI6" si="9">IF(CA7="",NA(),CA7)</f>
        <v>197.6</v>
      </c>
      <c r="CB6" s="33">
        <f t="shared" si="9"/>
        <v>190.7</v>
      </c>
      <c r="CC6" s="33">
        <f t="shared" si="9"/>
        <v>164.93</v>
      </c>
      <c r="CD6" s="33">
        <f t="shared" si="9"/>
        <v>161.34</v>
      </c>
      <c r="CE6" s="33">
        <f t="shared" si="9"/>
        <v>210.28</v>
      </c>
      <c r="CF6" s="33">
        <f t="shared" si="9"/>
        <v>211.08</v>
      </c>
      <c r="CG6" s="33">
        <f t="shared" si="9"/>
        <v>213.52</v>
      </c>
      <c r="CH6" s="33">
        <f t="shared" si="9"/>
        <v>208.21</v>
      </c>
      <c r="CI6" s="33">
        <f t="shared" si="9"/>
        <v>208.67</v>
      </c>
      <c r="CJ6" s="32" t="str">
        <f>IF(CJ7="","",IF(CJ7="-","【-】","【"&amp;SUBSTITUTE(TEXT(CJ7,"#,##0.00"),"-","△")&amp;"】"))</f>
        <v>【163.72】</v>
      </c>
      <c r="CK6" s="33">
        <f>IF(CK7="",NA(),CK7)</f>
        <v>46.68</v>
      </c>
      <c r="CL6" s="33">
        <f t="shared" ref="CL6:CT6" si="10">IF(CL7="",NA(),CL7)</f>
        <v>45.08</v>
      </c>
      <c r="CM6" s="33">
        <f t="shared" si="10"/>
        <v>46.2</v>
      </c>
      <c r="CN6" s="33">
        <f t="shared" si="10"/>
        <v>45.8</v>
      </c>
      <c r="CO6" s="33">
        <f t="shared" si="10"/>
        <v>47.83</v>
      </c>
      <c r="CP6" s="33">
        <f t="shared" si="10"/>
        <v>50.49</v>
      </c>
      <c r="CQ6" s="33">
        <f t="shared" si="10"/>
        <v>49.69</v>
      </c>
      <c r="CR6" s="33">
        <f t="shared" si="10"/>
        <v>49.77</v>
      </c>
      <c r="CS6" s="33">
        <f t="shared" si="10"/>
        <v>49.22</v>
      </c>
      <c r="CT6" s="33">
        <f t="shared" si="10"/>
        <v>49.08</v>
      </c>
      <c r="CU6" s="32" t="str">
        <f>IF(CU7="","",IF(CU7="-","【-】","【"&amp;SUBSTITUTE(TEXT(CU7,"#,##0.00"),"-","△")&amp;"】"))</f>
        <v>【59.76】</v>
      </c>
      <c r="CV6" s="33">
        <f>IF(CV7="",NA(),CV7)</f>
        <v>87.37</v>
      </c>
      <c r="CW6" s="33">
        <f t="shared" ref="CW6:DE6" si="11">IF(CW7="",NA(),CW7)</f>
        <v>92.8</v>
      </c>
      <c r="CX6" s="33">
        <f t="shared" si="11"/>
        <v>91.93</v>
      </c>
      <c r="CY6" s="33">
        <f t="shared" si="11"/>
        <v>92.84</v>
      </c>
      <c r="CZ6" s="33">
        <f t="shared" si="11"/>
        <v>89.07</v>
      </c>
      <c r="DA6" s="33">
        <f t="shared" si="11"/>
        <v>78.7</v>
      </c>
      <c r="DB6" s="33">
        <f t="shared" si="11"/>
        <v>80.010000000000005</v>
      </c>
      <c r="DC6" s="33">
        <f t="shared" si="11"/>
        <v>79.98</v>
      </c>
      <c r="DD6" s="33">
        <f t="shared" si="11"/>
        <v>79.48</v>
      </c>
      <c r="DE6" s="33">
        <f t="shared" si="11"/>
        <v>79.3</v>
      </c>
      <c r="DF6" s="32" t="str">
        <f>IF(DF7="","",IF(DF7="-","【-】","【"&amp;SUBSTITUTE(TEXT(DF7,"#,##0.00"),"-","△")&amp;"】"))</f>
        <v>【89.95】</v>
      </c>
      <c r="DG6" s="33">
        <f>IF(DG7="",NA(),DG7)</f>
        <v>40.869999999999997</v>
      </c>
      <c r="DH6" s="33">
        <f t="shared" ref="DH6:DP6" si="12">IF(DH7="",NA(),DH7)</f>
        <v>42.94</v>
      </c>
      <c r="DI6" s="33">
        <f t="shared" si="12"/>
        <v>44.98</v>
      </c>
      <c r="DJ6" s="33">
        <f t="shared" si="12"/>
        <v>48.26</v>
      </c>
      <c r="DK6" s="33">
        <f t="shared" si="12"/>
        <v>49.99</v>
      </c>
      <c r="DL6" s="33">
        <f t="shared" si="12"/>
        <v>34.24</v>
      </c>
      <c r="DM6" s="33">
        <f t="shared" si="12"/>
        <v>35.18</v>
      </c>
      <c r="DN6" s="33">
        <f t="shared" si="12"/>
        <v>36.43</v>
      </c>
      <c r="DO6" s="33">
        <f t="shared" si="12"/>
        <v>46.12</v>
      </c>
      <c r="DP6" s="33">
        <f t="shared" si="12"/>
        <v>47.44</v>
      </c>
      <c r="DQ6" s="32" t="str">
        <f>IF(DQ7="","",IF(DQ7="-","【-】","【"&amp;SUBSTITUTE(TEXT(DQ7,"#,##0.00"),"-","△")&amp;"】"))</f>
        <v>【47.18】</v>
      </c>
      <c r="DR6" s="32">
        <f>IF(DR7="",NA(),DR7)</f>
        <v>0</v>
      </c>
      <c r="DS6" s="32">
        <f t="shared" ref="DS6:EA6" si="13">IF(DS7="",NA(),DS7)</f>
        <v>0</v>
      </c>
      <c r="DT6" s="32">
        <f t="shared" si="13"/>
        <v>0</v>
      </c>
      <c r="DU6" s="32">
        <f t="shared" si="13"/>
        <v>0</v>
      </c>
      <c r="DV6" s="32">
        <f t="shared" si="13"/>
        <v>0</v>
      </c>
      <c r="DW6" s="33">
        <f t="shared" si="13"/>
        <v>6.81</v>
      </c>
      <c r="DX6" s="33">
        <f t="shared" si="13"/>
        <v>8.41</v>
      </c>
      <c r="DY6" s="33">
        <f t="shared" si="13"/>
        <v>8.7200000000000006</v>
      </c>
      <c r="DZ6" s="33">
        <f t="shared" si="13"/>
        <v>9.86</v>
      </c>
      <c r="EA6" s="33">
        <f t="shared" si="13"/>
        <v>11.16</v>
      </c>
      <c r="EB6" s="32" t="str">
        <f>IF(EB7="","",IF(EB7="-","【-】","【"&amp;SUBSTITUTE(TEXT(EB7,"#,##0.00"),"-","△")&amp;"】"))</f>
        <v>【13.18】</v>
      </c>
      <c r="EC6" s="32">
        <f>IF(EC7="",NA(),EC7)</f>
        <v>0</v>
      </c>
      <c r="ED6" s="33">
        <f t="shared" ref="ED6:EL6" si="14">IF(ED7="",NA(),ED7)</f>
        <v>0.21</v>
      </c>
      <c r="EE6" s="33">
        <f t="shared" si="14"/>
        <v>0.09</v>
      </c>
      <c r="EF6" s="33">
        <f t="shared" si="14"/>
        <v>0.34</v>
      </c>
      <c r="EG6" s="32">
        <f t="shared" si="14"/>
        <v>0</v>
      </c>
      <c r="EH6" s="33">
        <f t="shared" si="14"/>
        <v>0.82</v>
      </c>
      <c r="EI6" s="33">
        <f t="shared" si="14"/>
        <v>0.66</v>
      </c>
      <c r="EJ6" s="33">
        <f t="shared" si="14"/>
        <v>0.64</v>
      </c>
      <c r="EK6" s="33">
        <f t="shared" si="14"/>
        <v>0.56000000000000005</v>
      </c>
      <c r="EL6" s="33">
        <f t="shared" si="14"/>
        <v>0.65</v>
      </c>
      <c r="EM6" s="32" t="str">
        <f>IF(EM7="","",IF(EM7="-","【-】","【"&amp;SUBSTITUTE(TEXT(EM7,"#,##0.00"),"-","△")&amp;"】"))</f>
        <v>【1.06】</v>
      </c>
    </row>
    <row r="7" spans="1:143" s="34" customFormat="1">
      <c r="A7" s="26"/>
      <c r="B7" s="35">
        <v>2015</v>
      </c>
      <c r="C7" s="35">
        <v>73229</v>
      </c>
      <c r="D7" s="35">
        <v>46</v>
      </c>
      <c r="E7" s="35">
        <v>1</v>
      </c>
      <c r="F7" s="35">
        <v>0</v>
      </c>
      <c r="G7" s="35">
        <v>1</v>
      </c>
      <c r="H7" s="35" t="s">
        <v>93</v>
      </c>
      <c r="I7" s="35" t="s">
        <v>94</v>
      </c>
      <c r="J7" s="35" t="s">
        <v>95</v>
      </c>
      <c r="K7" s="35" t="s">
        <v>96</v>
      </c>
      <c r="L7" s="35" t="s">
        <v>97</v>
      </c>
      <c r="M7" s="36" t="s">
        <v>98</v>
      </c>
      <c r="N7" s="36">
        <v>56.67</v>
      </c>
      <c r="O7" s="36">
        <v>96.43</v>
      </c>
      <c r="P7" s="36">
        <v>3348</v>
      </c>
      <c r="Q7" s="36">
        <v>8525</v>
      </c>
      <c r="R7" s="36">
        <v>79.44</v>
      </c>
      <c r="S7" s="36">
        <v>107.31</v>
      </c>
      <c r="T7" s="36">
        <v>8158</v>
      </c>
      <c r="U7" s="36">
        <v>28.38</v>
      </c>
      <c r="V7" s="36">
        <v>287.45999999999998</v>
      </c>
      <c r="W7" s="36">
        <v>106.27</v>
      </c>
      <c r="X7" s="36">
        <v>102.84</v>
      </c>
      <c r="Y7" s="36">
        <v>102.22</v>
      </c>
      <c r="Z7" s="36">
        <v>105.99</v>
      </c>
      <c r="AA7" s="36">
        <v>119.24</v>
      </c>
      <c r="AB7" s="36">
        <v>104.82</v>
      </c>
      <c r="AC7" s="36">
        <v>104.95</v>
      </c>
      <c r="AD7" s="36">
        <v>105.53</v>
      </c>
      <c r="AE7" s="36">
        <v>107.2</v>
      </c>
      <c r="AF7" s="36">
        <v>106.62</v>
      </c>
      <c r="AG7" s="36">
        <v>113.56</v>
      </c>
      <c r="AH7" s="36">
        <v>0</v>
      </c>
      <c r="AI7" s="36">
        <v>0</v>
      </c>
      <c r="AJ7" s="36">
        <v>0</v>
      </c>
      <c r="AK7" s="36">
        <v>0</v>
      </c>
      <c r="AL7" s="36">
        <v>0</v>
      </c>
      <c r="AM7" s="36">
        <v>26.83</v>
      </c>
      <c r="AN7" s="36">
        <v>26.81</v>
      </c>
      <c r="AO7" s="36">
        <v>28.31</v>
      </c>
      <c r="AP7" s="36">
        <v>13.46</v>
      </c>
      <c r="AQ7" s="36">
        <v>12.59</v>
      </c>
      <c r="AR7" s="36">
        <v>0.87</v>
      </c>
      <c r="AS7" s="36">
        <v>14216.91</v>
      </c>
      <c r="AT7" s="36">
        <v>16148.61</v>
      </c>
      <c r="AU7" s="36">
        <v>2343.63</v>
      </c>
      <c r="AV7" s="36">
        <v>1943.98</v>
      </c>
      <c r="AW7" s="36">
        <v>7939.62</v>
      </c>
      <c r="AX7" s="36">
        <v>1197.1099999999999</v>
      </c>
      <c r="AY7" s="36">
        <v>1002.64</v>
      </c>
      <c r="AZ7" s="36">
        <v>1164.51</v>
      </c>
      <c r="BA7" s="36">
        <v>434.72</v>
      </c>
      <c r="BB7" s="36">
        <v>416.14</v>
      </c>
      <c r="BC7" s="36">
        <v>262.74</v>
      </c>
      <c r="BD7" s="36">
        <v>870.44</v>
      </c>
      <c r="BE7" s="36">
        <v>803.69</v>
      </c>
      <c r="BF7" s="36">
        <v>743.68</v>
      </c>
      <c r="BG7" s="36">
        <v>709.37</v>
      </c>
      <c r="BH7" s="36">
        <v>687.16</v>
      </c>
      <c r="BI7" s="36">
        <v>532.29999999999995</v>
      </c>
      <c r="BJ7" s="36">
        <v>520.29999999999995</v>
      </c>
      <c r="BK7" s="36">
        <v>498.27</v>
      </c>
      <c r="BL7" s="36">
        <v>495.76</v>
      </c>
      <c r="BM7" s="36">
        <v>487.22</v>
      </c>
      <c r="BN7" s="36">
        <v>276.38</v>
      </c>
      <c r="BO7" s="36">
        <v>78</v>
      </c>
      <c r="BP7" s="36">
        <v>83.38</v>
      </c>
      <c r="BQ7" s="36">
        <v>86.33</v>
      </c>
      <c r="BR7" s="36">
        <v>100.21</v>
      </c>
      <c r="BS7" s="36">
        <v>102.72</v>
      </c>
      <c r="BT7" s="36">
        <v>90.17</v>
      </c>
      <c r="BU7" s="36">
        <v>90.69</v>
      </c>
      <c r="BV7" s="36">
        <v>90.64</v>
      </c>
      <c r="BW7" s="36">
        <v>93.66</v>
      </c>
      <c r="BX7" s="36">
        <v>92.76</v>
      </c>
      <c r="BY7" s="36">
        <v>104.99</v>
      </c>
      <c r="BZ7" s="36">
        <v>211.4</v>
      </c>
      <c r="CA7" s="36">
        <v>197.6</v>
      </c>
      <c r="CB7" s="36">
        <v>190.7</v>
      </c>
      <c r="CC7" s="36">
        <v>164.93</v>
      </c>
      <c r="CD7" s="36">
        <v>161.34</v>
      </c>
      <c r="CE7" s="36">
        <v>210.28</v>
      </c>
      <c r="CF7" s="36">
        <v>211.08</v>
      </c>
      <c r="CG7" s="36">
        <v>213.52</v>
      </c>
      <c r="CH7" s="36">
        <v>208.21</v>
      </c>
      <c r="CI7" s="36">
        <v>208.67</v>
      </c>
      <c r="CJ7" s="36">
        <v>163.72</v>
      </c>
      <c r="CK7" s="36">
        <v>46.68</v>
      </c>
      <c r="CL7" s="36">
        <v>45.08</v>
      </c>
      <c r="CM7" s="36">
        <v>46.2</v>
      </c>
      <c r="CN7" s="36">
        <v>45.8</v>
      </c>
      <c r="CO7" s="36">
        <v>47.83</v>
      </c>
      <c r="CP7" s="36">
        <v>50.49</v>
      </c>
      <c r="CQ7" s="36">
        <v>49.69</v>
      </c>
      <c r="CR7" s="36">
        <v>49.77</v>
      </c>
      <c r="CS7" s="36">
        <v>49.22</v>
      </c>
      <c r="CT7" s="36">
        <v>49.08</v>
      </c>
      <c r="CU7" s="36">
        <v>59.76</v>
      </c>
      <c r="CV7" s="36">
        <v>87.37</v>
      </c>
      <c r="CW7" s="36">
        <v>92.8</v>
      </c>
      <c r="CX7" s="36">
        <v>91.93</v>
      </c>
      <c r="CY7" s="36">
        <v>92.84</v>
      </c>
      <c r="CZ7" s="36">
        <v>89.07</v>
      </c>
      <c r="DA7" s="36">
        <v>78.7</v>
      </c>
      <c r="DB7" s="36">
        <v>80.010000000000005</v>
      </c>
      <c r="DC7" s="36">
        <v>79.98</v>
      </c>
      <c r="DD7" s="36">
        <v>79.48</v>
      </c>
      <c r="DE7" s="36">
        <v>79.3</v>
      </c>
      <c r="DF7" s="36">
        <v>89.95</v>
      </c>
      <c r="DG7" s="36">
        <v>40.869999999999997</v>
      </c>
      <c r="DH7" s="36">
        <v>42.94</v>
      </c>
      <c r="DI7" s="36">
        <v>44.98</v>
      </c>
      <c r="DJ7" s="36">
        <v>48.26</v>
      </c>
      <c r="DK7" s="36">
        <v>49.99</v>
      </c>
      <c r="DL7" s="36">
        <v>34.24</v>
      </c>
      <c r="DM7" s="36">
        <v>35.18</v>
      </c>
      <c r="DN7" s="36">
        <v>36.43</v>
      </c>
      <c r="DO7" s="36">
        <v>46.12</v>
      </c>
      <c r="DP7" s="36">
        <v>47.44</v>
      </c>
      <c r="DQ7" s="36">
        <v>47.18</v>
      </c>
      <c r="DR7" s="36">
        <v>0</v>
      </c>
      <c r="DS7" s="36">
        <v>0</v>
      </c>
      <c r="DT7" s="36">
        <v>0</v>
      </c>
      <c r="DU7" s="36">
        <v>0</v>
      </c>
      <c r="DV7" s="36">
        <v>0</v>
      </c>
      <c r="DW7" s="36">
        <v>6.81</v>
      </c>
      <c r="DX7" s="36">
        <v>8.41</v>
      </c>
      <c r="DY7" s="36">
        <v>8.7200000000000006</v>
      </c>
      <c r="DZ7" s="36">
        <v>9.86</v>
      </c>
      <c r="EA7" s="36">
        <v>11.16</v>
      </c>
      <c r="EB7" s="36">
        <v>13.18</v>
      </c>
      <c r="EC7" s="36">
        <v>0</v>
      </c>
      <c r="ED7" s="36">
        <v>0.21</v>
      </c>
      <c r="EE7" s="36">
        <v>0.09</v>
      </c>
      <c r="EF7" s="36">
        <v>0.34</v>
      </c>
      <c r="EG7" s="36">
        <v>0</v>
      </c>
      <c r="EH7" s="36">
        <v>0.82</v>
      </c>
      <c r="EI7" s="36">
        <v>0.66</v>
      </c>
      <c r="EJ7" s="36">
        <v>0.64</v>
      </c>
      <c r="EK7" s="36">
        <v>0.56000000000000005</v>
      </c>
      <c r="EL7" s="36">
        <v>0.65</v>
      </c>
      <c r="EM7" s="36">
        <v>1.06</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u0206</cp:lastModifiedBy>
  <cp:lastPrinted>2017-02-07T10:31:49Z</cp:lastPrinted>
  <dcterms:created xsi:type="dcterms:W3CDTF">2016-12-02T01:57:37Z</dcterms:created>
  <dcterms:modified xsi:type="dcterms:W3CDTF">2017-02-07T10:58:51Z</dcterms:modified>
  <cp:category/>
</cp:coreProperties>
</file>