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<sst xmlns="http://schemas.openxmlformats.org/spreadsheetml/2006/main" count="217" uniqueCount="107">
  <si>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</si>
  <si>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</si>
  <si>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</si>
  <si>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</si>
  <si>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</si>
  <si>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</si>
  <si>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</si>
  <si>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</si>
  <si>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</si>
  <si>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</si>
  <si>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</si>
  <si>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</si>
  <si>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</si>
  <si>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</si>
  <si>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</si>
  <si>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</si>
  <si>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</si>
  <si>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</si>
  <si>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</si>
  <si>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</si>
  <si>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</si>
  <si>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</si>
  <si>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</si>
  <si>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</si>
  <si>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</si>
  <si>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</si>
  <si>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</si>
  <si>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</si>
  <si>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</si>
  <si>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</si>
  <si>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</si>
  <si>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</si>
  <si>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</si>
  <si>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</si>
  <si>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</si>
  <si>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</si>
  <si>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</si>
  <si>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</si>
  <si>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</si>
  <si>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</si>
  <si>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</si>
  <si>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</si>
  <si>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</si>
  <si>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</si>
  <si>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</si>
  <si>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</si>
  <si>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</si>
  <si>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</si>
  <si>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</si>
  <si>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</si>
  <si>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</si>
  <si>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</si>
  <si>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</si>
  <si>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</si>
  <si>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</si>
  <si>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</si>
  <si>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</si>
  <si>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</si>
  <si>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</si>
  <si>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</si>
  <si>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</si>
  <si>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</si>
  <si>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</si>
  <si>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</si>
  <si>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</si>
  <si>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</si>
  <si>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</si>
  <si>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</si>
  <si>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</si>
  <si>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</si>
  <si>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</si>
  <si>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</si>
  <si>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</si>
  <si>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</si>
  <si>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</si>
  <si>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</si>
  <si>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</si>
  <si>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</si>
  <si>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</si>
  <si>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</si>
  <si>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</si>
  <si>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</si>
  <si>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</si>
  <si>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</si>
  <si>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</si>
  <si>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</si>
  <si>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</si>
  <si>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</si>
  <si>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</si>
  <si>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</si>
  <si>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</si>
  <si>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</si>
  <si>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</si>
  <si>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桑折町</t>
  </si>
  <si>
    <t>法適用</t>
  </si>
  <si>
    <t>水道事業</t>
  </si>
  <si>
    <t>末端給水事業</t>
  </si>
  <si>
    <t>A7</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</si>
  <si>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</si>
  <si>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</si>
  <si>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</si>
  <si>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</si>
  <si>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</si>
  <si>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</si>
  <si>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当町における水道事業については、安全で安心な水の安定供給に努めるとともに、水道事業の健全な経営に努めてきた結果、下記のとおりの分析をいたしております。
【健全性】
①経営収支比率については100％を超えております。類似団体の平均値を上回っており、黒字経営が継続されている状態で経営状況は良好であります。
②累積欠損金比率については0％であり、健全な値となっております。
③流動比率については、平成26年度の会計制度改正の影響により減少し、類似団体平均値を下回っておりますが、300％台の値は維持しており、短期負債の支払能力は十分に有しております。
④企業債残高対給水収益比率については、年々減少傾向にあり平成25年度以降は類似団体平均値を下回っております。
【効率性】
⑤料金回収率については100％を超え、類似団体平均値を上回っております。
⑥給水原価については、類似団体平均値を上回っております。
⑦施設利用率については、類似団体平均値を恒常的に上回っており、固定資産及び水資源を効率的に活用しております。
⑧有収率については、近年減少傾向にあり類似団体平均値を下回っております。今後は有収率の向上に努め更なる効率化を図る必要があります。</t>
    <rPh sb="1" eb="3">
      <t>トウチョウ</t>
    </rPh>
    <rPh sb="7" eb="9">
      <t>スイドウ</t>
    </rPh>
    <rPh sb="9" eb="11">
      <t>ジギョウ</t>
    </rPh>
    <rPh sb="17" eb="19">
      <t>アンゼン</t>
    </rPh>
    <rPh sb="20" eb="22">
      <t>アンシン</t>
    </rPh>
    <rPh sb="23" eb="24">
      <t>ミズ</t>
    </rPh>
    <rPh sb="25" eb="27">
      <t>アンテイ</t>
    </rPh>
    <rPh sb="27" eb="29">
      <t>キョウキュウ</t>
    </rPh>
    <rPh sb="30" eb="31">
      <t>ツト</t>
    </rPh>
    <rPh sb="38" eb="40">
      <t>スイドウ</t>
    </rPh>
    <rPh sb="40" eb="42">
      <t>ジギョウ</t>
    </rPh>
    <rPh sb="43" eb="45">
      <t>ケンゼン</t>
    </rPh>
    <rPh sb="46" eb="48">
      <t>ケイエイ</t>
    </rPh>
    <rPh sb="49" eb="50">
      <t>ツト</t>
    </rPh>
    <rPh sb="54" eb="56">
      <t>ケッカ</t>
    </rPh>
    <rPh sb="57" eb="59">
      <t>カキ</t>
    </rPh>
    <rPh sb="64" eb="66">
      <t>ブンセキ</t>
    </rPh>
    <rPh sb="79" eb="82">
      <t>ケンゼンセイ</t>
    </rPh>
    <rPh sb="85" eb="87">
      <t>ケイエイ</t>
    </rPh>
    <rPh sb="87" eb="89">
      <t>シュウシ</t>
    </rPh>
    <rPh sb="89" eb="91">
      <t>ヒリツ</t>
    </rPh>
    <rPh sb="101" eb="102">
      <t>コ</t>
    </rPh>
    <rPh sb="109" eb="111">
      <t>ルイジ</t>
    </rPh>
    <rPh sb="111" eb="113">
      <t>ダンタイ</t>
    </rPh>
    <rPh sb="114" eb="116">
      <t>ヘイキン</t>
    </rPh>
    <rPh sb="116" eb="117">
      <t>アタイ</t>
    </rPh>
    <rPh sb="118" eb="120">
      <t>ウワマワ</t>
    </rPh>
    <rPh sb="125" eb="127">
      <t>クロジ</t>
    </rPh>
    <rPh sb="127" eb="129">
      <t>ケイエイ</t>
    </rPh>
    <rPh sb="130" eb="132">
      <t>ケイゾク</t>
    </rPh>
    <rPh sb="137" eb="139">
      <t>ジョウタイ</t>
    </rPh>
    <rPh sb="140" eb="142">
      <t>ケイエイ</t>
    </rPh>
    <rPh sb="142" eb="144">
      <t>ジョウキョウ</t>
    </rPh>
    <rPh sb="145" eb="147">
      <t>リョウコウ</t>
    </rPh>
    <rPh sb="155" eb="157">
      <t>ルイセキ</t>
    </rPh>
    <rPh sb="157" eb="160">
      <t>ケッソンキン</t>
    </rPh>
    <rPh sb="160" eb="162">
      <t>ヒリツ</t>
    </rPh>
    <rPh sb="173" eb="175">
      <t>ケンゼン</t>
    </rPh>
    <rPh sb="176" eb="177">
      <t>アタイ</t>
    </rPh>
    <rPh sb="188" eb="190">
      <t>リュウドウ</t>
    </rPh>
    <rPh sb="190" eb="192">
      <t>ヒリツ</t>
    </rPh>
    <rPh sb="198" eb="200">
      <t>ヘイセイ</t>
    </rPh>
    <rPh sb="202" eb="204">
      <t>ネンド</t>
    </rPh>
    <rPh sb="205" eb="207">
      <t>カイケイ</t>
    </rPh>
    <rPh sb="207" eb="209">
      <t>セイド</t>
    </rPh>
    <rPh sb="209" eb="211">
      <t>カイセイ</t>
    </rPh>
    <rPh sb="212" eb="214">
      <t>エイキョウ</t>
    </rPh>
    <rPh sb="217" eb="219">
      <t>ゲンショウ</t>
    </rPh>
    <rPh sb="221" eb="223">
      <t>ルイジ</t>
    </rPh>
    <rPh sb="223" eb="225">
      <t>ダンタイ</t>
    </rPh>
    <rPh sb="225" eb="228">
      <t>ヘイキンチ</t>
    </rPh>
    <rPh sb="229" eb="231">
      <t>シタマワ</t>
    </rPh>
    <rPh sb="243" eb="244">
      <t>ダイ</t>
    </rPh>
    <rPh sb="245" eb="246">
      <t>アタイ</t>
    </rPh>
    <rPh sb="247" eb="249">
      <t>イジ</t>
    </rPh>
    <rPh sb="254" eb="256">
      <t>タンキ</t>
    </rPh>
    <rPh sb="256" eb="258">
      <t>フサイ</t>
    </rPh>
    <rPh sb="259" eb="261">
      <t>シハラ</t>
    </rPh>
    <rPh sb="261" eb="263">
      <t>ノウリョク</t>
    </rPh>
    <rPh sb="264" eb="266">
      <t>ジュウブン</t>
    </rPh>
    <rPh sb="267" eb="268">
      <t>ユウ</t>
    </rPh>
    <rPh sb="277" eb="279">
      <t>キギョウ</t>
    </rPh>
    <rPh sb="279" eb="280">
      <t>サイ</t>
    </rPh>
    <rPh sb="280" eb="282">
      <t>ザンダカ</t>
    </rPh>
    <rPh sb="282" eb="283">
      <t>タイ</t>
    </rPh>
    <rPh sb="283" eb="285">
      <t>キュウスイ</t>
    </rPh>
    <rPh sb="285" eb="287">
      <t>シュウエキ</t>
    </rPh>
    <rPh sb="287" eb="289">
      <t>ヒリツ</t>
    </rPh>
    <rPh sb="295" eb="297">
      <t>ネンネン</t>
    </rPh>
    <rPh sb="297" eb="299">
      <t>ゲンショウ</t>
    </rPh>
    <rPh sb="299" eb="301">
      <t>ケイコウ</t>
    </rPh>
    <rPh sb="304" eb="306">
      <t>ヘイセイ</t>
    </rPh>
    <rPh sb="308" eb="310">
      <t>ネンド</t>
    </rPh>
    <rPh sb="310" eb="312">
      <t>イコウ</t>
    </rPh>
    <rPh sb="313" eb="315">
      <t>ルイジ</t>
    </rPh>
    <rPh sb="315" eb="317">
      <t>ダンタイ</t>
    </rPh>
    <rPh sb="317" eb="320">
      <t>ヘイキンチ</t>
    </rPh>
    <rPh sb="321" eb="323">
      <t>シタマワ</t>
    </rPh>
    <rPh sb="332" eb="335">
      <t>コウリツセイ</t>
    </rPh>
    <rPh sb="338" eb="340">
      <t>リョウキン</t>
    </rPh>
    <rPh sb="340" eb="342">
      <t>カイシュウ</t>
    </rPh>
    <rPh sb="342" eb="343">
      <t>リツ</t>
    </rPh>
    <rPh sb="353" eb="354">
      <t>コ</t>
    </rPh>
    <rPh sb="356" eb="358">
      <t>ルイジ</t>
    </rPh>
    <rPh sb="358" eb="360">
      <t>ダンタイ</t>
    </rPh>
    <rPh sb="360" eb="363">
      <t>ヘイキンチ</t>
    </rPh>
    <rPh sb="364" eb="366">
      <t>ウワマワ</t>
    </rPh>
    <rPh sb="375" eb="377">
      <t>キュウスイ</t>
    </rPh>
    <rPh sb="377" eb="379">
      <t>ゲンカ</t>
    </rPh>
    <rPh sb="385" eb="387">
      <t>ルイジ</t>
    </rPh>
    <rPh sb="387" eb="389">
      <t>ダンタイ</t>
    </rPh>
    <rPh sb="389" eb="392">
      <t>ヘイキンチ</t>
    </rPh>
    <rPh sb="393" eb="395">
      <t>ウワマワ</t>
    </rPh>
    <rPh sb="404" eb="406">
      <t>シセツ</t>
    </rPh>
    <rPh sb="406" eb="409">
      <t>リヨウリツ</t>
    </rPh>
    <rPh sb="415" eb="417">
      <t>ルイジ</t>
    </rPh>
    <rPh sb="417" eb="419">
      <t>ダンタイ</t>
    </rPh>
    <rPh sb="419" eb="422">
      <t>ヘイキンチ</t>
    </rPh>
    <rPh sb="423" eb="426">
      <t>コウジョウテキ</t>
    </rPh>
    <rPh sb="427" eb="429">
      <t>ウワマワ</t>
    </rPh>
    <rPh sb="434" eb="436">
      <t>コテイ</t>
    </rPh>
    <rPh sb="436" eb="438">
      <t>シサン</t>
    </rPh>
    <rPh sb="438" eb="439">
      <t>オヨ</t>
    </rPh>
    <rPh sb="440" eb="443">
      <t>ミズシゲン</t>
    </rPh>
    <rPh sb="444" eb="446">
      <t>コウリツ</t>
    </rPh>
    <rPh sb="446" eb="447">
      <t>テキ</t>
    </rPh>
    <rPh sb="448" eb="450">
      <t>カツヨウ</t>
    </rPh>
    <rPh sb="459" eb="462">
      <t>ユウシュウリツ</t>
    </rPh>
    <rPh sb="468" eb="470">
      <t>キンネン</t>
    </rPh>
    <rPh sb="470" eb="472">
      <t>ゲンショウ</t>
    </rPh>
    <rPh sb="472" eb="474">
      <t>ケイコウ</t>
    </rPh>
    <rPh sb="477" eb="479">
      <t>ルイジ</t>
    </rPh>
    <rPh sb="479" eb="481">
      <t>ダンタイ</t>
    </rPh>
    <rPh sb="481" eb="484">
      <t>ヘイキンチ</t>
    </rPh>
    <rPh sb="485" eb="487">
      <t>シタマワ</t>
    </rPh>
    <rPh sb="494" eb="496">
      <t>コンゴ</t>
    </rPh>
    <rPh sb="497" eb="500">
      <t>ユウシュウリツ</t>
    </rPh>
    <rPh sb="501" eb="503">
      <t>コウジョウ</t>
    </rPh>
    <rPh sb="504" eb="505">
      <t>ツト</t>
    </rPh>
    <rPh sb="506" eb="507">
      <t>サラ</t>
    </rPh>
    <rPh sb="509" eb="512">
      <t>コウリツカ</t>
    </rPh>
    <rPh sb="513" eb="514">
      <t>ハカ</t>
    </rPh>
    <rPh sb="515" eb="517">
      <t>ヒツヨウ</t>
    </rPh>
    <phoneticPr fontId="4"/>
  </si>
  <si>
    <t>　当町の水道事業における水道施設の老朽化の状況については、主に有収水量率の向上と老朽管の布設替えを目的とした工事等を行った結果、下記のとおりの分析をいたしております。
①有形固定資産減価償却率については、類似団体の平均値を下回っているものの年々上昇傾向にあり、法定耐用年数に近い資産が増加傾向にあります。
②管路経年化率については、類似団体平均値を恒常的に上回っており、法定耐用年数を経過した多くの老朽管を保有している状態を示している値になります。
③管路更新率については、類似団体の平均値を下回っており管路の更新ペースが長期化しています。今後は管路更新をいかに計画的に行うかが課題となります。</t>
    <rPh sb="1" eb="3">
      <t>トウチョウ</t>
    </rPh>
    <rPh sb="4" eb="6">
      <t>スイドウ</t>
    </rPh>
    <rPh sb="6" eb="8">
      <t>ジギョウ</t>
    </rPh>
    <rPh sb="12" eb="14">
      <t>スイドウ</t>
    </rPh>
    <rPh sb="14" eb="16">
      <t>シセツ</t>
    </rPh>
    <rPh sb="17" eb="20">
      <t>ロウキュウカ</t>
    </rPh>
    <rPh sb="21" eb="23">
      <t>ジョウキョウ</t>
    </rPh>
    <rPh sb="29" eb="30">
      <t>オモ</t>
    </rPh>
    <rPh sb="31" eb="33">
      <t>ユウシュウ</t>
    </rPh>
    <rPh sb="33" eb="35">
      <t>スイリョウ</t>
    </rPh>
    <rPh sb="35" eb="36">
      <t>リツ</t>
    </rPh>
    <rPh sb="37" eb="39">
      <t>コウジョウ</t>
    </rPh>
    <rPh sb="40" eb="42">
      <t>ロウキュウ</t>
    </rPh>
    <rPh sb="42" eb="43">
      <t>カン</t>
    </rPh>
    <rPh sb="44" eb="46">
      <t>フセツ</t>
    </rPh>
    <rPh sb="46" eb="47">
      <t>カ</t>
    </rPh>
    <rPh sb="49" eb="51">
      <t>モクテキ</t>
    </rPh>
    <rPh sb="54" eb="56">
      <t>コウジ</t>
    </rPh>
    <rPh sb="56" eb="57">
      <t>トウ</t>
    </rPh>
    <rPh sb="58" eb="59">
      <t>オコナ</t>
    </rPh>
    <rPh sb="61" eb="63">
      <t>ケッカ</t>
    </rPh>
    <rPh sb="64" eb="66">
      <t>カキ</t>
    </rPh>
    <rPh sb="71" eb="73">
      <t>ブンセキ</t>
    </rPh>
    <rPh sb="86" eb="88">
      <t>ユウケイ</t>
    </rPh>
    <rPh sb="88" eb="90">
      <t>コテイ</t>
    </rPh>
    <rPh sb="90" eb="92">
      <t>シサン</t>
    </rPh>
    <rPh sb="92" eb="94">
      <t>ゲンカ</t>
    </rPh>
    <rPh sb="94" eb="96">
      <t>ショウキャク</t>
    </rPh>
    <rPh sb="96" eb="97">
      <t>リツ</t>
    </rPh>
    <rPh sb="103" eb="105">
      <t>ルイジ</t>
    </rPh>
    <rPh sb="105" eb="107">
      <t>ダンタイ</t>
    </rPh>
    <rPh sb="108" eb="111">
      <t>ヘイキンチ</t>
    </rPh>
    <rPh sb="112" eb="114">
      <t>シタマワ</t>
    </rPh>
    <rPh sb="121" eb="123">
      <t>ネンネン</t>
    </rPh>
    <rPh sb="123" eb="125">
      <t>ジョウショウ</t>
    </rPh>
    <rPh sb="125" eb="127">
      <t>ケイコウ</t>
    </rPh>
    <rPh sb="131" eb="133">
      <t>ホウテイ</t>
    </rPh>
    <rPh sb="133" eb="135">
      <t>タイヨウ</t>
    </rPh>
    <rPh sb="135" eb="137">
      <t>ネンスウ</t>
    </rPh>
    <rPh sb="138" eb="139">
      <t>チカ</t>
    </rPh>
    <rPh sb="140" eb="142">
      <t>シサン</t>
    </rPh>
    <rPh sb="143" eb="145">
      <t>ゾウカ</t>
    </rPh>
    <rPh sb="145" eb="147">
      <t>ケイコウ</t>
    </rPh>
    <rPh sb="155" eb="157">
      <t>カンロ</t>
    </rPh>
    <rPh sb="157" eb="160">
      <t>ケイネンカ</t>
    </rPh>
    <rPh sb="160" eb="161">
      <t>リツ</t>
    </rPh>
    <rPh sb="167" eb="169">
      <t>ルイジ</t>
    </rPh>
    <rPh sb="169" eb="171">
      <t>ダンタイ</t>
    </rPh>
    <rPh sb="171" eb="174">
      <t>ヘイキンチ</t>
    </rPh>
    <rPh sb="175" eb="178">
      <t>コウジョウテキ</t>
    </rPh>
    <rPh sb="179" eb="181">
      <t>ウワマワ</t>
    </rPh>
    <rPh sb="186" eb="188">
      <t>ホウテイ</t>
    </rPh>
    <rPh sb="188" eb="190">
      <t>タイヨウ</t>
    </rPh>
    <rPh sb="190" eb="192">
      <t>ネンスウ</t>
    </rPh>
    <rPh sb="193" eb="195">
      <t>ケイカ</t>
    </rPh>
    <rPh sb="197" eb="198">
      <t>オオ</t>
    </rPh>
    <rPh sb="200" eb="202">
      <t>ロウキュウ</t>
    </rPh>
    <rPh sb="202" eb="203">
      <t>カン</t>
    </rPh>
    <rPh sb="204" eb="206">
      <t>ホユウ</t>
    </rPh>
    <rPh sb="210" eb="212">
      <t>ジョウタイ</t>
    </rPh>
    <rPh sb="213" eb="214">
      <t>シメ</t>
    </rPh>
    <rPh sb="218" eb="219">
      <t>アタイ</t>
    </rPh>
    <rPh sb="227" eb="229">
      <t>カンロ</t>
    </rPh>
    <rPh sb="229" eb="231">
      <t>コウシン</t>
    </rPh>
    <rPh sb="231" eb="232">
      <t>リツ</t>
    </rPh>
    <rPh sb="238" eb="240">
      <t>ルイジ</t>
    </rPh>
    <rPh sb="240" eb="242">
      <t>ダンタイ</t>
    </rPh>
    <rPh sb="243" eb="246">
      <t>ヘイキンチ</t>
    </rPh>
    <rPh sb="247" eb="249">
      <t>シタマワ</t>
    </rPh>
    <rPh sb="253" eb="255">
      <t>カンロ</t>
    </rPh>
    <rPh sb="256" eb="258">
      <t>コウシン</t>
    </rPh>
    <rPh sb="262" eb="265">
      <t>チョウキカ</t>
    </rPh>
    <rPh sb="271" eb="273">
      <t>コンゴ</t>
    </rPh>
    <rPh sb="274" eb="276">
      <t>カンロ</t>
    </rPh>
    <rPh sb="276" eb="278">
      <t>コウシン</t>
    </rPh>
    <rPh sb="282" eb="285">
      <t>ケイカクテキ</t>
    </rPh>
    <rPh sb="286" eb="287">
      <t>オコナ</t>
    </rPh>
    <rPh sb="290" eb="292">
      <t>カダイ</t>
    </rPh>
    <phoneticPr fontId="4"/>
  </si>
  <si>
    <t>　当町の水道事業については、上記１、２に記載のとおり、一定の健全性を確保されていると判断いたします。将来において想定される給水人口等の減少に伴う給水収益の減収や老朽管布設替え等の施設更新のための多額の費用については懸念材料であります。経営の健全性を維持するために必要な更新投資を先送りしては将来に多大な負担を先送りすることになるため、財政計画を基にした管路及び施設更新の計画等を検討し長期にわたる健全経営に努めます。</t>
    <rPh sb="1" eb="3">
      <t>トウチョウ</t>
    </rPh>
    <rPh sb="4" eb="8">
      <t>スイドウジギョウ</t>
    </rPh>
    <rPh sb="14" eb="16">
      <t>ジョウキ</t>
    </rPh>
    <rPh sb="20" eb="22">
      <t>キサイ</t>
    </rPh>
    <rPh sb="27" eb="29">
      <t>イッテイ</t>
    </rPh>
    <rPh sb="30" eb="33">
      <t>ケンゼンセイ</t>
    </rPh>
    <rPh sb="34" eb="36">
      <t>カクホ</t>
    </rPh>
    <rPh sb="42" eb="44">
      <t>ハンダン</t>
    </rPh>
    <rPh sb="50" eb="52">
      <t>ショウライ</t>
    </rPh>
    <rPh sb="56" eb="58">
      <t>ソウテイ</t>
    </rPh>
    <rPh sb="61" eb="63">
      <t>キュウスイ</t>
    </rPh>
    <rPh sb="63" eb="65">
      <t>ジンコウ</t>
    </rPh>
    <rPh sb="65" eb="66">
      <t>トウ</t>
    </rPh>
    <rPh sb="67" eb="69">
      <t>ゲンショウ</t>
    </rPh>
    <rPh sb="70" eb="71">
      <t>トモナ</t>
    </rPh>
    <rPh sb="72" eb="74">
      <t>キュウスイ</t>
    </rPh>
    <rPh sb="74" eb="76">
      <t>シュウエキ</t>
    </rPh>
    <rPh sb="77" eb="79">
      <t>ゲンシュウ</t>
    </rPh>
    <rPh sb="80" eb="82">
      <t>ロウキュウ</t>
    </rPh>
    <rPh sb="82" eb="83">
      <t>カン</t>
    </rPh>
    <rPh sb="83" eb="85">
      <t>フセツ</t>
    </rPh>
    <rPh sb="85" eb="86">
      <t>カ</t>
    </rPh>
    <rPh sb="87" eb="88">
      <t>トウ</t>
    </rPh>
    <rPh sb="89" eb="91">
      <t>シセツ</t>
    </rPh>
    <rPh sb="91" eb="93">
      <t>コウシン</t>
    </rPh>
    <rPh sb="97" eb="99">
      <t>タガク</t>
    </rPh>
    <rPh sb="100" eb="102">
      <t>ヒヨウ</t>
    </rPh>
    <rPh sb="107" eb="109">
      <t>ケネン</t>
    </rPh>
    <rPh sb="109" eb="111">
      <t>ザイリョウ</t>
    </rPh>
    <rPh sb="117" eb="119">
      <t>ケイエイ</t>
    </rPh>
    <rPh sb="120" eb="123">
      <t>ケンゼンセイ</t>
    </rPh>
    <rPh sb="124" eb="126">
      <t>イジ</t>
    </rPh>
    <rPh sb="131" eb="133">
      <t>ヒツヨウ</t>
    </rPh>
    <rPh sb="134" eb="136">
      <t>コウシン</t>
    </rPh>
    <rPh sb="136" eb="138">
      <t>トウシ</t>
    </rPh>
    <rPh sb="139" eb="141">
      <t>サキオク</t>
    </rPh>
    <rPh sb="145" eb="147">
      <t>ショウライ</t>
    </rPh>
    <rPh sb="167" eb="169">
      <t>ザイセイ</t>
    </rPh>
    <rPh sb="169" eb="171">
      <t>ケイカク</t>
    </rPh>
    <rPh sb="172" eb="173">
      <t>モト</t>
    </rPh>
    <rPh sb="176" eb="178">
      <t>カンロ</t>
    </rPh>
    <rPh sb="178" eb="179">
      <t>オヨ</t>
    </rPh>
    <rPh sb="180" eb="182">
      <t>シセツ</t>
    </rPh>
    <rPh sb="182" eb="184">
      <t>コウシン</t>
    </rPh>
    <rPh sb="185" eb="187">
      <t>ケイカク</t>
    </rPh>
    <rPh sb="187" eb="188">
      <t>トウ</t>
    </rPh>
    <rPh sb="189" eb="191">
      <t>ケントウ</t>
    </rPh>
    <rPh sb="192" eb="194">
      <t>チョウキ</t>
    </rPh>
    <rPh sb="198" eb="200">
      <t>ケンゼン</t>
    </rPh>
    <rPh sb="200" eb="202">
      <t>ケイエイ</t>
    </rPh>
    <rPh sb="203" eb="204">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</si>
</sst>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1.25</c:v>
                </c:pt>
                <c:pt idx="1">
                  <c:v>0.03</c:v>
                </c:pt>
                <c:pt idx="2">
                  <c:v>0.71</c:v>
                </c:pt>
                <c:pt idx="3">
                  <c:v>0.35</c:v>
                </c:pt>
                <c:pt idx="4">
                  <c:v>0.79</c:v>
                </c:pt>
              </c:numCache>
            </c:numRef>
          </c:val>
        </c:ser>
        <c:dLbls>
          <c:showLegendKey val="0"/>
          <c:showVal val="0"/>
          <c:showCatName val="0"/>
          <c:showSerName val="0"/>
          <c:showPercent val="0"/>
          <c:showBubbleSize val="0"/>
        </c:dLbls>
        <c:gapWidth val="150"/>
        <c:axId val="166217216"/>
        <c:axId val="166219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0.6</c:v>
                </c:pt>
                <c:pt idx="2">
                  <c:v>0.71</c:v>
                </c:pt>
                <c:pt idx="3">
                  <c:v>0.68</c:v>
                </c:pt>
                <c:pt idx="4">
                  <c:v>1.65</c:v>
                </c:pt>
              </c:numCache>
            </c:numRef>
          </c:val>
          <c:smooth val="0"/>
        </c:ser>
        <c:dLbls>
          <c:showLegendKey val="0"/>
          <c:showVal val="0"/>
          <c:showCatName val="0"/>
          <c:showSerName val="0"/>
          <c:showPercent val="0"/>
          <c:showBubbleSize val="0"/>
        </c:dLbls>
        <c:marker val="1"/>
        <c:smooth val="0"/>
        <c:axId val="166217216"/>
        <c:axId val="166219136"/>
      </c:lineChart>
      <c:dateAx>
        <c:axId val="166217216"/>
        <c:scaling>
          <c:orientation val="minMax"/>
        </c:scaling>
        <c:delete val="1"/>
        <c:axPos val="b"/>
        <c:numFmt formatCode="ge" sourceLinked="1"/>
        <c:majorTickMark val="none"/>
        <c:minorTickMark val="none"/>
        <c:tickLblPos val="none"/>
        <c:crossAx val="166219136"/>
        <c:crosses val="autoZero"/>
        <c:auto val="1"/>
        <c:lblOffset val="100"/>
        <c:baseTimeUnit val="years"/>
      </c:dateAx>
      <c:valAx>
        <c:axId val="166219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217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63.47</c:v>
                </c:pt>
                <c:pt idx="1">
                  <c:v>61.47</c:v>
                </c:pt>
                <c:pt idx="2">
                  <c:v>64.239999999999995</c:v>
                </c:pt>
                <c:pt idx="3">
                  <c:v>65.36</c:v>
                </c:pt>
                <c:pt idx="4">
                  <c:v>65.040000000000006</c:v>
                </c:pt>
              </c:numCache>
            </c:numRef>
          </c:val>
        </c:ser>
        <c:dLbls>
          <c:showLegendKey val="0"/>
          <c:showVal val="0"/>
          <c:showCatName val="0"/>
          <c:showSerName val="0"/>
          <c:showPercent val="0"/>
          <c:showBubbleSize val="0"/>
        </c:dLbls>
        <c:gapWidth val="150"/>
        <c:axId val="166508416"/>
        <c:axId val="16652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52.9</c:v>
                </c:pt>
                <c:pt idx="1">
                  <c:v>54.51</c:v>
                </c:pt>
                <c:pt idx="2">
                  <c:v>54.47</c:v>
                </c:pt>
                <c:pt idx="3">
                  <c:v>53.61</c:v>
                </c:pt>
                <c:pt idx="4">
                  <c:v>53.52</c:v>
                </c:pt>
              </c:numCache>
            </c:numRef>
          </c:val>
          <c:smooth val="0"/>
        </c:ser>
        <c:dLbls>
          <c:showLegendKey val="0"/>
          <c:showVal val="0"/>
          <c:showCatName val="0"/>
          <c:showSerName val="0"/>
          <c:showPercent val="0"/>
          <c:showBubbleSize val="0"/>
        </c:dLbls>
        <c:marker val="1"/>
        <c:smooth val="0"/>
        <c:axId val="166508416"/>
        <c:axId val="166522880"/>
      </c:lineChart>
      <c:dateAx>
        <c:axId val="166508416"/>
        <c:scaling>
          <c:orientation val="minMax"/>
        </c:scaling>
        <c:delete val="1"/>
        <c:axPos val="b"/>
        <c:numFmt formatCode="ge" sourceLinked="1"/>
        <c:majorTickMark val="none"/>
        <c:minorTickMark val="none"/>
        <c:tickLblPos val="none"/>
        <c:crossAx val="166522880"/>
        <c:crosses val="autoZero"/>
        <c:auto val="1"/>
        <c:lblOffset val="100"/>
        <c:baseTimeUnit val="years"/>
      </c:dateAx>
      <c:valAx>
        <c:axId val="16652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508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81.540000000000006</c:v>
                </c:pt>
                <c:pt idx="1">
                  <c:v>85.1</c:v>
                </c:pt>
                <c:pt idx="2">
                  <c:v>82.1</c:v>
                </c:pt>
                <c:pt idx="3">
                  <c:v>81.67</c:v>
                </c:pt>
                <c:pt idx="4">
                  <c:v>81.209999999999994</c:v>
                </c:pt>
              </c:numCache>
            </c:numRef>
          </c:val>
        </c:ser>
        <c:dLbls>
          <c:showLegendKey val="0"/>
          <c:showVal val="0"/>
          <c:showCatName val="0"/>
          <c:showSerName val="0"/>
          <c:showPercent val="0"/>
          <c:showBubbleSize val="0"/>
        </c:dLbls>
        <c:gapWidth val="150"/>
        <c:axId val="166544896"/>
        <c:axId val="166546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81.63</c:v>
                </c:pt>
                <c:pt idx="1">
                  <c:v>81.790000000000006</c:v>
                </c:pt>
                <c:pt idx="2">
                  <c:v>81.459999999999994</c:v>
                </c:pt>
                <c:pt idx="3">
                  <c:v>81.31</c:v>
                </c:pt>
                <c:pt idx="4">
                  <c:v>81.459999999999994</c:v>
                </c:pt>
              </c:numCache>
            </c:numRef>
          </c:val>
          <c:smooth val="0"/>
        </c:ser>
        <c:dLbls>
          <c:showLegendKey val="0"/>
          <c:showVal val="0"/>
          <c:showCatName val="0"/>
          <c:showSerName val="0"/>
          <c:showPercent val="0"/>
          <c:showBubbleSize val="0"/>
        </c:dLbls>
        <c:marker val="1"/>
        <c:smooth val="0"/>
        <c:axId val="166544896"/>
        <c:axId val="166546816"/>
      </c:lineChart>
      <c:dateAx>
        <c:axId val="166544896"/>
        <c:scaling>
          <c:orientation val="minMax"/>
        </c:scaling>
        <c:delete val="1"/>
        <c:axPos val="b"/>
        <c:numFmt formatCode="ge" sourceLinked="1"/>
        <c:majorTickMark val="none"/>
        <c:minorTickMark val="none"/>
        <c:tickLblPos val="none"/>
        <c:crossAx val="166546816"/>
        <c:crosses val="autoZero"/>
        <c:auto val="1"/>
        <c:lblOffset val="100"/>
        <c:baseTimeUnit val="years"/>
      </c:dateAx>
      <c:valAx>
        <c:axId val="166546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54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105.79</c:v>
                </c:pt>
                <c:pt idx="1">
                  <c:v>109.94</c:v>
                </c:pt>
                <c:pt idx="2">
                  <c:v>116.56</c:v>
                </c:pt>
                <c:pt idx="3">
                  <c:v>112.25</c:v>
                </c:pt>
                <c:pt idx="4">
                  <c:v>114.43</c:v>
                </c:pt>
              </c:numCache>
            </c:numRef>
          </c:val>
        </c:ser>
        <c:dLbls>
          <c:showLegendKey val="0"/>
          <c:showVal val="0"/>
          <c:showCatName val="0"/>
          <c:showSerName val="0"/>
          <c:showPercent val="0"/>
          <c:showBubbleSize val="0"/>
        </c:dLbls>
        <c:gapWidth val="150"/>
        <c:axId val="164562048"/>
        <c:axId val="164563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109.08</c:v>
                </c:pt>
                <c:pt idx="1">
                  <c:v>108.33</c:v>
                </c:pt>
                <c:pt idx="2">
                  <c:v>107.95</c:v>
                </c:pt>
                <c:pt idx="3">
                  <c:v>109.49</c:v>
                </c:pt>
                <c:pt idx="4">
                  <c:v>111.06</c:v>
                </c:pt>
              </c:numCache>
            </c:numRef>
          </c:val>
          <c:smooth val="0"/>
        </c:ser>
        <c:dLbls>
          <c:showLegendKey val="0"/>
          <c:showVal val="0"/>
          <c:showCatName val="0"/>
          <c:showSerName val="0"/>
          <c:showPercent val="0"/>
          <c:showBubbleSize val="0"/>
        </c:dLbls>
        <c:marker val="1"/>
        <c:smooth val="0"/>
        <c:axId val="164562048"/>
        <c:axId val="164563968"/>
      </c:lineChart>
      <c:dateAx>
        <c:axId val="164562048"/>
        <c:scaling>
          <c:orientation val="minMax"/>
        </c:scaling>
        <c:delete val="1"/>
        <c:axPos val="b"/>
        <c:numFmt formatCode="ge" sourceLinked="1"/>
        <c:majorTickMark val="none"/>
        <c:minorTickMark val="none"/>
        <c:tickLblPos val="none"/>
        <c:crossAx val="164563968"/>
        <c:crosses val="autoZero"/>
        <c:auto val="1"/>
        <c:lblOffset val="100"/>
        <c:baseTimeUnit val="years"/>
      </c:dateAx>
      <c:valAx>
        <c:axId val="1645639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456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30.91</c:v>
                </c:pt>
                <c:pt idx="1">
                  <c:v>32.47</c:v>
                </c:pt>
                <c:pt idx="2">
                  <c:v>34.32</c:v>
                </c:pt>
                <c:pt idx="3">
                  <c:v>42.46</c:v>
                </c:pt>
                <c:pt idx="4">
                  <c:v>44.06</c:v>
                </c:pt>
              </c:numCache>
            </c:numRef>
          </c:val>
        </c:ser>
        <c:dLbls>
          <c:showLegendKey val="0"/>
          <c:showVal val="0"/>
          <c:showCatName val="0"/>
          <c:showSerName val="0"/>
          <c:showPercent val="0"/>
          <c:showBubbleSize val="0"/>
        </c:dLbls>
        <c:gapWidth val="150"/>
        <c:axId val="164594432"/>
        <c:axId val="164596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37.25</c:v>
                </c:pt>
                <c:pt idx="1">
                  <c:v>37.799999999999997</c:v>
                </c:pt>
                <c:pt idx="2">
                  <c:v>38.520000000000003</c:v>
                </c:pt>
                <c:pt idx="3">
                  <c:v>46.67</c:v>
                </c:pt>
                <c:pt idx="4">
                  <c:v>47.7</c:v>
                </c:pt>
              </c:numCache>
            </c:numRef>
          </c:val>
          <c:smooth val="0"/>
        </c:ser>
        <c:dLbls>
          <c:showLegendKey val="0"/>
          <c:showVal val="0"/>
          <c:showCatName val="0"/>
          <c:showSerName val="0"/>
          <c:showPercent val="0"/>
          <c:showBubbleSize val="0"/>
        </c:dLbls>
        <c:marker val="1"/>
        <c:smooth val="0"/>
        <c:axId val="164594432"/>
        <c:axId val="164596352"/>
      </c:lineChart>
      <c:dateAx>
        <c:axId val="164594432"/>
        <c:scaling>
          <c:orientation val="minMax"/>
        </c:scaling>
        <c:delete val="1"/>
        <c:axPos val="b"/>
        <c:numFmt formatCode="ge" sourceLinked="1"/>
        <c:majorTickMark val="none"/>
        <c:minorTickMark val="none"/>
        <c:tickLblPos val="none"/>
        <c:crossAx val="164596352"/>
        <c:crosses val="autoZero"/>
        <c:auto val="1"/>
        <c:lblOffset val="100"/>
        <c:baseTimeUnit val="years"/>
      </c:dateAx>
      <c:valAx>
        <c:axId val="16459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5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15.42</c:v>
                </c:pt>
                <c:pt idx="1">
                  <c:v>15.71</c:v>
                </c:pt>
                <c:pt idx="2">
                  <c:v>16.11</c:v>
                </c:pt>
                <c:pt idx="3">
                  <c:v>16.07</c:v>
                </c:pt>
                <c:pt idx="4">
                  <c:v>16.11</c:v>
                </c:pt>
              </c:numCache>
            </c:numRef>
          </c:val>
        </c:ser>
        <c:dLbls>
          <c:showLegendKey val="0"/>
          <c:showVal val="0"/>
          <c:showCatName val="0"/>
          <c:showSerName val="0"/>
          <c:showPercent val="0"/>
          <c:showBubbleSize val="0"/>
        </c:dLbls>
        <c:gapWidth val="150"/>
        <c:axId val="165110144"/>
        <c:axId val="165112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7.9</c:v>
                </c:pt>
                <c:pt idx="1">
                  <c:v>8.2200000000000006</c:v>
                </c:pt>
                <c:pt idx="2">
                  <c:v>9.43</c:v>
                </c:pt>
                <c:pt idx="3">
                  <c:v>10.029999999999999</c:v>
                </c:pt>
                <c:pt idx="4">
                  <c:v>7.26</c:v>
                </c:pt>
              </c:numCache>
            </c:numRef>
          </c:val>
          <c:smooth val="0"/>
        </c:ser>
        <c:dLbls>
          <c:showLegendKey val="0"/>
          <c:showVal val="0"/>
          <c:showCatName val="0"/>
          <c:showSerName val="0"/>
          <c:showPercent val="0"/>
          <c:showBubbleSize val="0"/>
        </c:dLbls>
        <c:marker val="1"/>
        <c:smooth val="0"/>
        <c:axId val="165110144"/>
        <c:axId val="165112064"/>
      </c:lineChart>
      <c:dateAx>
        <c:axId val="165110144"/>
        <c:scaling>
          <c:orientation val="minMax"/>
        </c:scaling>
        <c:delete val="1"/>
        <c:axPos val="b"/>
        <c:numFmt formatCode="ge" sourceLinked="1"/>
        <c:majorTickMark val="none"/>
        <c:minorTickMark val="none"/>
        <c:tickLblPos val="none"/>
        <c:crossAx val="165112064"/>
        <c:crosses val="autoZero"/>
        <c:auto val="1"/>
        <c:lblOffset val="100"/>
        <c:baseTimeUnit val="years"/>
      </c:dateAx>
      <c:valAx>
        <c:axId val="165112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11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5136640"/>
        <c:axId val="166265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16.09</c:v>
                </c:pt>
                <c:pt idx="1">
                  <c:v>15.69</c:v>
                </c:pt>
                <c:pt idx="2">
                  <c:v>13.47</c:v>
                </c:pt>
                <c:pt idx="3">
                  <c:v>9.49</c:v>
                </c:pt>
                <c:pt idx="4">
                  <c:v>9.35</c:v>
                </c:pt>
              </c:numCache>
            </c:numRef>
          </c:val>
          <c:smooth val="0"/>
        </c:ser>
        <c:dLbls>
          <c:showLegendKey val="0"/>
          <c:showVal val="0"/>
          <c:showCatName val="0"/>
          <c:showSerName val="0"/>
          <c:showPercent val="0"/>
          <c:showBubbleSize val="0"/>
        </c:dLbls>
        <c:marker val="1"/>
        <c:smooth val="0"/>
        <c:axId val="165136640"/>
        <c:axId val="166265216"/>
      </c:lineChart>
      <c:dateAx>
        <c:axId val="165136640"/>
        <c:scaling>
          <c:orientation val="minMax"/>
        </c:scaling>
        <c:delete val="1"/>
        <c:axPos val="b"/>
        <c:numFmt formatCode="ge" sourceLinked="1"/>
        <c:majorTickMark val="none"/>
        <c:minorTickMark val="none"/>
        <c:tickLblPos val="none"/>
        <c:crossAx val="166265216"/>
        <c:crosses val="autoZero"/>
        <c:auto val="1"/>
        <c:lblOffset val="100"/>
        <c:baseTimeUnit val="years"/>
      </c:dateAx>
      <c:valAx>
        <c:axId val="1662652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513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434.46</c:v>
                </c:pt>
                <c:pt idx="1">
                  <c:v>464.62</c:v>
                </c:pt>
                <c:pt idx="2">
                  <c:v>760.03</c:v>
                </c:pt>
                <c:pt idx="3">
                  <c:v>302.89</c:v>
                </c:pt>
                <c:pt idx="4">
                  <c:v>339.21</c:v>
                </c:pt>
              </c:numCache>
            </c:numRef>
          </c:val>
        </c:ser>
        <c:dLbls>
          <c:showLegendKey val="0"/>
          <c:showVal val="0"/>
          <c:showCatName val="0"/>
          <c:showSerName val="0"/>
          <c:showPercent val="0"/>
          <c:showBubbleSize val="0"/>
        </c:dLbls>
        <c:gapWidth val="150"/>
        <c:axId val="166297984"/>
        <c:axId val="166299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1128.25</c:v>
                </c:pt>
                <c:pt idx="1">
                  <c:v>1159.4100000000001</c:v>
                </c:pt>
                <c:pt idx="2">
                  <c:v>1081.23</c:v>
                </c:pt>
                <c:pt idx="3">
                  <c:v>406.37</c:v>
                </c:pt>
                <c:pt idx="4">
                  <c:v>398.29</c:v>
                </c:pt>
              </c:numCache>
            </c:numRef>
          </c:val>
          <c:smooth val="0"/>
        </c:ser>
        <c:dLbls>
          <c:showLegendKey val="0"/>
          <c:showVal val="0"/>
          <c:showCatName val="0"/>
          <c:showSerName val="0"/>
          <c:showPercent val="0"/>
          <c:showBubbleSize val="0"/>
        </c:dLbls>
        <c:marker val="1"/>
        <c:smooth val="0"/>
        <c:axId val="166297984"/>
        <c:axId val="166299904"/>
      </c:lineChart>
      <c:dateAx>
        <c:axId val="166297984"/>
        <c:scaling>
          <c:orientation val="minMax"/>
        </c:scaling>
        <c:delete val="1"/>
        <c:axPos val="b"/>
        <c:numFmt formatCode="ge" sourceLinked="1"/>
        <c:majorTickMark val="none"/>
        <c:minorTickMark val="none"/>
        <c:tickLblPos val="none"/>
        <c:crossAx val="166299904"/>
        <c:crosses val="autoZero"/>
        <c:auto val="1"/>
        <c:lblOffset val="100"/>
        <c:baseTimeUnit val="years"/>
      </c:dateAx>
      <c:valAx>
        <c:axId val="1662999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629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506.65</c:v>
                </c:pt>
                <c:pt idx="1">
                  <c:v>469.61</c:v>
                </c:pt>
                <c:pt idx="2">
                  <c:v>438.51</c:v>
                </c:pt>
                <c:pt idx="3">
                  <c:v>408.78</c:v>
                </c:pt>
                <c:pt idx="4">
                  <c:v>390.84</c:v>
                </c:pt>
              </c:numCache>
            </c:numRef>
          </c:val>
        </c:ser>
        <c:dLbls>
          <c:showLegendKey val="0"/>
          <c:showVal val="0"/>
          <c:showCatName val="0"/>
          <c:showSerName val="0"/>
          <c:showPercent val="0"/>
          <c:showBubbleSize val="0"/>
        </c:dLbls>
        <c:gapWidth val="150"/>
        <c:axId val="166330368"/>
        <c:axId val="166332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474.06</c:v>
                </c:pt>
                <c:pt idx="1">
                  <c:v>458</c:v>
                </c:pt>
                <c:pt idx="2">
                  <c:v>443.13</c:v>
                </c:pt>
                <c:pt idx="3">
                  <c:v>442.54</c:v>
                </c:pt>
                <c:pt idx="4">
                  <c:v>431</c:v>
                </c:pt>
              </c:numCache>
            </c:numRef>
          </c:val>
          <c:smooth val="0"/>
        </c:ser>
        <c:dLbls>
          <c:showLegendKey val="0"/>
          <c:showVal val="0"/>
          <c:showCatName val="0"/>
          <c:showSerName val="0"/>
          <c:showPercent val="0"/>
          <c:showBubbleSize val="0"/>
        </c:dLbls>
        <c:marker val="1"/>
        <c:smooth val="0"/>
        <c:axId val="166330368"/>
        <c:axId val="166332288"/>
      </c:lineChart>
      <c:dateAx>
        <c:axId val="166330368"/>
        <c:scaling>
          <c:orientation val="minMax"/>
        </c:scaling>
        <c:delete val="1"/>
        <c:axPos val="b"/>
        <c:numFmt formatCode="ge" sourceLinked="1"/>
        <c:majorTickMark val="none"/>
        <c:minorTickMark val="none"/>
        <c:tickLblPos val="none"/>
        <c:crossAx val="166332288"/>
        <c:crosses val="autoZero"/>
        <c:auto val="1"/>
        <c:lblOffset val="100"/>
        <c:baseTimeUnit val="years"/>
      </c:dateAx>
      <c:valAx>
        <c:axId val="1663322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633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95.57</c:v>
                </c:pt>
                <c:pt idx="1">
                  <c:v>105.01</c:v>
                </c:pt>
                <c:pt idx="2">
                  <c:v>98.88</c:v>
                </c:pt>
                <c:pt idx="3">
                  <c:v>98.78</c:v>
                </c:pt>
                <c:pt idx="4">
                  <c:v>103.61</c:v>
                </c:pt>
              </c:numCache>
            </c:numRef>
          </c:val>
        </c:ser>
        <c:dLbls>
          <c:showLegendKey val="0"/>
          <c:showVal val="0"/>
          <c:showCatName val="0"/>
          <c:showSerName val="0"/>
          <c:showPercent val="0"/>
          <c:showBubbleSize val="0"/>
        </c:dLbls>
        <c:gapWidth val="150"/>
        <c:axId val="166390784"/>
        <c:axId val="166392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96.62</c:v>
                </c:pt>
                <c:pt idx="1">
                  <c:v>96.27</c:v>
                </c:pt>
                <c:pt idx="2">
                  <c:v>95.4</c:v>
                </c:pt>
                <c:pt idx="3">
                  <c:v>98.6</c:v>
                </c:pt>
                <c:pt idx="4">
                  <c:v>100.82</c:v>
                </c:pt>
              </c:numCache>
            </c:numRef>
          </c:val>
          <c:smooth val="0"/>
        </c:ser>
        <c:dLbls>
          <c:showLegendKey val="0"/>
          <c:showVal val="0"/>
          <c:showCatName val="0"/>
          <c:showSerName val="0"/>
          <c:showPercent val="0"/>
          <c:showBubbleSize val="0"/>
        </c:dLbls>
        <c:marker val="1"/>
        <c:smooth val="0"/>
        <c:axId val="166390784"/>
        <c:axId val="166392960"/>
      </c:lineChart>
      <c:dateAx>
        <c:axId val="166390784"/>
        <c:scaling>
          <c:orientation val="minMax"/>
        </c:scaling>
        <c:delete val="1"/>
        <c:axPos val="b"/>
        <c:numFmt formatCode="ge" sourceLinked="1"/>
        <c:majorTickMark val="none"/>
        <c:minorTickMark val="none"/>
        <c:tickLblPos val="none"/>
        <c:crossAx val="166392960"/>
        <c:crosses val="autoZero"/>
        <c:auto val="1"/>
        <c:lblOffset val="100"/>
        <c:baseTimeUnit val="years"/>
      </c:dateAx>
      <c:valAx>
        <c:axId val="16639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390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269.27999999999997</c:v>
                </c:pt>
                <c:pt idx="1">
                  <c:v>245.28</c:v>
                </c:pt>
                <c:pt idx="2">
                  <c:v>260.72000000000003</c:v>
                </c:pt>
                <c:pt idx="3">
                  <c:v>261.64</c:v>
                </c:pt>
                <c:pt idx="4">
                  <c:v>249.87</c:v>
                </c:pt>
              </c:numCache>
            </c:numRef>
          </c:val>
        </c:ser>
        <c:dLbls>
          <c:showLegendKey val="0"/>
          <c:showVal val="0"/>
          <c:showCatName val="0"/>
          <c:showSerName val="0"/>
          <c:showPercent val="0"/>
          <c:showBubbleSize val="0"/>
        </c:dLbls>
        <c:gapWidth val="150"/>
        <c:axId val="166476032"/>
        <c:axId val="166478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184.53</c:v>
                </c:pt>
                <c:pt idx="1">
                  <c:v>186.94</c:v>
                </c:pt>
                <c:pt idx="2">
                  <c:v>186.15</c:v>
                </c:pt>
                <c:pt idx="3">
                  <c:v>181.67</c:v>
                </c:pt>
                <c:pt idx="4">
                  <c:v>179.55</c:v>
                </c:pt>
              </c:numCache>
            </c:numRef>
          </c:val>
          <c:smooth val="0"/>
        </c:ser>
        <c:dLbls>
          <c:showLegendKey val="0"/>
          <c:showVal val="0"/>
          <c:showCatName val="0"/>
          <c:showSerName val="0"/>
          <c:showPercent val="0"/>
          <c:showBubbleSize val="0"/>
        </c:dLbls>
        <c:marker val="1"/>
        <c:smooth val="0"/>
        <c:axId val="166476032"/>
        <c:axId val="166478208"/>
      </c:lineChart>
      <c:dateAx>
        <c:axId val="166476032"/>
        <c:scaling>
          <c:orientation val="minMax"/>
        </c:scaling>
        <c:delete val="1"/>
        <c:axPos val="b"/>
        <c:numFmt formatCode="ge" sourceLinked="1"/>
        <c:majorTickMark val="none"/>
        <c:minorTickMark val="none"/>
        <c:tickLblPos val="none"/>
        <c:crossAx val="166478208"/>
        <c:crosses val="autoZero"/>
        <c:auto val="1"/>
        <c:lblOffset val="100"/>
        <c:baseTimeUnit val="years"/>
      </c:dateAx>
      <c:valAx>
        <c:axId val="16647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476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【1.06】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85" zoomScaleNormal="85"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福島県　桑折町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A7</v>
      </c>
      <c r="AA8" s="72"/>
      <c r="AB8" s="72"/>
      <c r="AC8" s="72"/>
      <c r="AD8" s="72"/>
      <c r="AE8" s="72"/>
      <c r="AF8" s="72"/>
      <c r="AG8" s="73"/>
      <c r="AH8" s="3"/>
      <c r="AI8" s="74">
        <f>データ!Q6</f>
        <v>12353</v>
      </c>
      <c r="AJ8" s="75"/>
      <c r="AK8" s="75"/>
      <c r="AL8" s="75"/>
      <c r="AM8" s="75"/>
      <c r="AN8" s="75"/>
      <c r="AO8" s="75"/>
      <c r="AP8" s="76"/>
      <c r="AQ8" s="57">
        <f>データ!R6</f>
        <v>42.97</v>
      </c>
      <c r="AR8" s="57"/>
      <c r="AS8" s="57"/>
      <c r="AT8" s="57"/>
      <c r="AU8" s="57"/>
      <c r="AV8" s="57"/>
      <c r="AW8" s="57"/>
      <c r="AX8" s="57"/>
      <c r="AY8" s="57">
        <f>データ!S6</f>
        <v>287.48</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58.75</v>
      </c>
      <c r="K10" s="57"/>
      <c r="L10" s="57"/>
      <c r="M10" s="57"/>
      <c r="N10" s="57"/>
      <c r="O10" s="57"/>
      <c r="P10" s="57"/>
      <c r="Q10" s="57"/>
      <c r="R10" s="57">
        <f>データ!O6</f>
        <v>92.23</v>
      </c>
      <c r="S10" s="57"/>
      <c r="T10" s="57"/>
      <c r="U10" s="57"/>
      <c r="V10" s="57"/>
      <c r="W10" s="57"/>
      <c r="X10" s="57"/>
      <c r="Y10" s="57"/>
      <c r="Z10" s="65">
        <f>データ!P6</f>
        <v>4730</v>
      </c>
      <c r="AA10" s="65"/>
      <c r="AB10" s="65"/>
      <c r="AC10" s="65"/>
      <c r="AD10" s="65"/>
      <c r="AE10" s="65"/>
      <c r="AF10" s="65"/>
      <c r="AG10" s="65"/>
      <c r="AH10" s="2"/>
      <c r="AI10" s="65">
        <f>データ!T6</f>
        <v>11425</v>
      </c>
      <c r="AJ10" s="65"/>
      <c r="AK10" s="65"/>
      <c r="AL10" s="65"/>
      <c r="AM10" s="65"/>
      <c r="AN10" s="65"/>
      <c r="AO10" s="65"/>
      <c r="AP10" s="65"/>
      <c r="AQ10" s="57">
        <f>データ!U6</f>
        <v>19.149999999999999</v>
      </c>
      <c r="AR10" s="57"/>
      <c r="AS10" s="57"/>
      <c r="AT10" s="57"/>
      <c r="AU10" s="57"/>
      <c r="AV10" s="57"/>
      <c r="AW10" s="57"/>
      <c r="AX10" s="57"/>
      <c r="AY10" s="57">
        <f>データ!V6</f>
        <v>596.61</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73016</v>
      </c>
      <c r="D6" s="31">
        <f t="shared" si="3"/>
        <v>46</v>
      </c>
      <c r="E6" s="31">
        <f t="shared" si="3"/>
        <v>1</v>
      </c>
      <c r="F6" s="31">
        <f t="shared" si="3"/>
        <v>0</v>
      </c>
      <c r="G6" s="31">
        <f t="shared" si="3"/>
        <v>1</v>
      </c>
      <c r="H6" s="31" t="str">
        <f t="shared" si="3"/>
        <v>福島県　桑折町</v>
      </c>
      <c r="I6" s="31" t="str">
        <f t="shared" si="3"/>
        <v>法適用</v>
      </c>
      <c r="J6" s="31" t="str">
        <f t="shared" si="3"/>
        <v>水道事業</v>
      </c>
      <c r="K6" s="31" t="str">
        <f t="shared" si="3"/>
        <v>末端給水事業</v>
      </c>
      <c r="L6" s="31" t="str">
        <f t="shared" si="3"/>
        <v>A7</v>
      </c>
      <c r="M6" s="32" t="str">
        <f t="shared" si="3"/>
        <v>-</v>
      </c>
      <c r="N6" s="32">
        <f t="shared" si="3"/>
        <v>58.75</v>
      </c>
      <c r="O6" s="32">
        <f t="shared" si="3"/>
        <v>92.23</v>
      </c>
      <c r="P6" s="32">
        <f t="shared" si="3"/>
        <v>4730</v>
      </c>
      <c r="Q6" s="32">
        <f t="shared" si="3"/>
        <v>12353</v>
      </c>
      <c r="R6" s="32">
        <f t="shared" si="3"/>
        <v>42.97</v>
      </c>
      <c r="S6" s="32">
        <f t="shared" si="3"/>
        <v>287.48</v>
      </c>
      <c r="T6" s="32">
        <f t="shared" si="3"/>
        <v>11425</v>
      </c>
      <c r="U6" s="32">
        <f t="shared" si="3"/>
        <v>19.149999999999999</v>
      </c>
      <c r="V6" s="32">
        <f t="shared" si="3"/>
        <v>596.61</v>
      </c>
      <c r="W6" s="33">
        <f>IF(W7="",NA(),W7)</f>
        <v>105.79</v>
      </c>
      <c r="X6" s="33">
        <f t="shared" ref="X6:AF6" si="4">IF(X7="",NA(),X7)</f>
        <v>109.94</v>
      </c>
      <c r="Y6" s="33">
        <f t="shared" si="4"/>
        <v>116.56</v>
      </c>
      <c r="Z6" s="33">
        <f t="shared" si="4"/>
        <v>112.25</v>
      </c>
      <c r="AA6" s="33">
        <f t="shared" si="4"/>
        <v>114.43</v>
      </c>
      <c r="AB6" s="33">
        <f t="shared" si="4"/>
        <v>109.08</v>
      </c>
      <c r="AC6" s="33">
        <f t="shared" si="4"/>
        <v>108.33</v>
      </c>
      <c r="AD6" s="33">
        <f t="shared" si="4"/>
        <v>107.95</v>
      </c>
      <c r="AE6" s="33">
        <f t="shared" si="4"/>
        <v>109.49</v>
      </c>
      <c r="AF6" s="33">
        <f t="shared" si="4"/>
        <v>111.06</v>
      </c>
      <c r="AG6" s="32" t="str">
        <f>IF(AG7="","",IF(AG7="-","【-】","【"&amp;SUBSTITUTE(TEXT(AG7,"#,##0.00"),"-","△")&amp;"】"))</f>
        <v>【113.56】</v>
      </c>
      <c r="AH6" s="32">
        <f>IF(AH7="",NA(),AH7)</f>
        <v>0</v>
      </c>
      <c r="AI6" s="32">
        <f t="shared" ref="AI6:AQ6" si="5">IF(AI7="",NA(),AI7)</f>
        <v>0</v>
      </c>
      <c r="AJ6" s="32">
        <f t="shared" si="5"/>
        <v>0</v>
      </c>
      <c r="AK6" s="32">
        <f t="shared" si="5"/>
        <v>0</v>
      </c>
      <c r="AL6" s="32">
        <f t="shared" si="5"/>
        <v>0</v>
      </c>
      <c r="AM6" s="33">
        <f t="shared" si="5"/>
        <v>16.09</v>
      </c>
      <c r="AN6" s="33">
        <f t="shared" si="5"/>
        <v>15.69</v>
      </c>
      <c r="AO6" s="33">
        <f t="shared" si="5"/>
        <v>13.47</v>
      </c>
      <c r="AP6" s="33">
        <f t="shared" si="5"/>
        <v>9.49</v>
      </c>
      <c r="AQ6" s="33">
        <f t="shared" si="5"/>
        <v>9.35</v>
      </c>
      <c r="AR6" s="32" t="str">
        <f>IF(AR7="","",IF(AR7="-","【-】","【"&amp;SUBSTITUTE(TEXT(AR7,"#,##0.00"),"-","△")&amp;"】"))</f>
        <v>【0.87】</v>
      </c>
      <c r="AS6" s="33">
        <f>IF(AS7="",NA(),AS7)</f>
        <v>434.46</v>
      </c>
      <c r="AT6" s="33">
        <f t="shared" ref="AT6:BB6" si="6">IF(AT7="",NA(),AT7)</f>
        <v>464.62</v>
      </c>
      <c r="AU6" s="33">
        <f t="shared" si="6"/>
        <v>760.03</v>
      </c>
      <c r="AV6" s="33">
        <f t="shared" si="6"/>
        <v>302.89</v>
      </c>
      <c r="AW6" s="33">
        <f t="shared" si="6"/>
        <v>339.21</v>
      </c>
      <c r="AX6" s="33">
        <f t="shared" si="6"/>
        <v>1128.25</v>
      </c>
      <c r="AY6" s="33">
        <f t="shared" si="6"/>
        <v>1159.4100000000001</v>
      </c>
      <c r="AZ6" s="33">
        <f t="shared" si="6"/>
        <v>1081.23</v>
      </c>
      <c r="BA6" s="33">
        <f t="shared" si="6"/>
        <v>406.37</v>
      </c>
      <c r="BB6" s="33">
        <f t="shared" si="6"/>
        <v>398.29</v>
      </c>
      <c r="BC6" s="32" t="str">
        <f>IF(BC7="","",IF(BC7="-","【-】","【"&amp;SUBSTITUTE(TEXT(BC7,"#,##0.00"),"-","△")&amp;"】"))</f>
        <v>【262.74】</v>
      </c>
      <c r="BD6" s="33">
        <f>IF(BD7="",NA(),BD7)</f>
        <v>506.65</v>
      </c>
      <c r="BE6" s="33">
        <f t="shared" ref="BE6:BM6" si="7">IF(BE7="",NA(),BE7)</f>
        <v>469.61</v>
      </c>
      <c r="BF6" s="33">
        <f t="shared" si="7"/>
        <v>438.51</v>
      </c>
      <c r="BG6" s="33">
        <f t="shared" si="7"/>
        <v>408.78</v>
      </c>
      <c r="BH6" s="33">
        <f t="shared" si="7"/>
        <v>390.84</v>
      </c>
      <c r="BI6" s="33">
        <f t="shared" si="7"/>
        <v>474.06</v>
      </c>
      <c r="BJ6" s="33">
        <f t="shared" si="7"/>
        <v>458</v>
      </c>
      <c r="BK6" s="33">
        <f t="shared" si="7"/>
        <v>443.13</v>
      </c>
      <c r="BL6" s="33">
        <f t="shared" si="7"/>
        <v>442.54</v>
      </c>
      <c r="BM6" s="33">
        <f t="shared" si="7"/>
        <v>431</v>
      </c>
      <c r="BN6" s="32" t="str">
        <f>IF(BN7="","",IF(BN7="-","【-】","【"&amp;SUBSTITUTE(TEXT(BN7,"#,##0.00"),"-","△")&amp;"】"))</f>
        <v>【276.38】</v>
      </c>
      <c r="BO6" s="33">
        <f>IF(BO7="",NA(),BO7)</f>
        <v>95.57</v>
      </c>
      <c r="BP6" s="33">
        <f t="shared" ref="BP6:BX6" si="8">IF(BP7="",NA(),BP7)</f>
        <v>105.01</v>
      </c>
      <c r="BQ6" s="33">
        <f t="shared" si="8"/>
        <v>98.88</v>
      </c>
      <c r="BR6" s="33">
        <f t="shared" si="8"/>
        <v>98.78</v>
      </c>
      <c r="BS6" s="33">
        <f t="shared" si="8"/>
        <v>103.61</v>
      </c>
      <c r="BT6" s="33">
        <f t="shared" si="8"/>
        <v>96.62</v>
      </c>
      <c r="BU6" s="33">
        <f t="shared" si="8"/>
        <v>96.27</v>
      </c>
      <c r="BV6" s="33">
        <f t="shared" si="8"/>
        <v>95.4</v>
      </c>
      <c r="BW6" s="33">
        <f t="shared" si="8"/>
        <v>98.6</v>
      </c>
      <c r="BX6" s="33">
        <f t="shared" si="8"/>
        <v>100.82</v>
      </c>
      <c r="BY6" s="32" t="str">
        <f>IF(BY7="","",IF(BY7="-","【-】","【"&amp;SUBSTITUTE(TEXT(BY7,"#,##0.00"),"-","△")&amp;"】"))</f>
        <v>【104.99】</v>
      </c>
      <c r="BZ6" s="33">
        <f>IF(BZ7="",NA(),BZ7)</f>
        <v>269.27999999999997</v>
      </c>
      <c r="CA6" s="33">
        <f t="shared" ref="CA6:CI6" si="9">IF(CA7="",NA(),CA7)</f>
        <v>245.28</v>
      </c>
      <c r="CB6" s="33">
        <f t="shared" si="9"/>
        <v>260.72000000000003</v>
      </c>
      <c r="CC6" s="33">
        <f t="shared" si="9"/>
        <v>261.64</v>
      </c>
      <c r="CD6" s="33">
        <f t="shared" si="9"/>
        <v>249.87</v>
      </c>
      <c r="CE6" s="33">
        <f t="shared" si="9"/>
        <v>184.53</v>
      </c>
      <c r="CF6" s="33">
        <f t="shared" si="9"/>
        <v>186.94</v>
      </c>
      <c r="CG6" s="33">
        <f t="shared" si="9"/>
        <v>186.15</v>
      </c>
      <c r="CH6" s="33">
        <f t="shared" si="9"/>
        <v>181.67</v>
      </c>
      <c r="CI6" s="33">
        <f t="shared" si="9"/>
        <v>179.55</v>
      </c>
      <c r="CJ6" s="32" t="str">
        <f>IF(CJ7="","",IF(CJ7="-","【-】","【"&amp;SUBSTITUTE(TEXT(CJ7,"#,##0.00"),"-","△")&amp;"】"))</f>
        <v>【163.72】</v>
      </c>
      <c r="CK6" s="33">
        <f>IF(CK7="",NA(),CK7)</f>
        <v>63.47</v>
      </c>
      <c r="CL6" s="33">
        <f t="shared" ref="CL6:CT6" si="10">IF(CL7="",NA(),CL7)</f>
        <v>61.47</v>
      </c>
      <c r="CM6" s="33">
        <f t="shared" si="10"/>
        <v>64.239999999999995</v>
      </c>
      <c r="CN6" s="33">
        <f t="shared" si="10"/>
        <v>65.36</v>
      </c>
      <c r="CO6" s="33">
        <f t="shared" si="10"/>
        <v>65.040000000000006</v>
      </c>
      <c r="CP6" s="33">
        <f t="shared" si="10"/>
        <v>52.9</v>
      </c>
      <c r="CQ6" s="33">
        <f t="shared" si="10"/>
        <v>54.51</v>
      </c>
      <c r="CR6" s="33">
        <f t="shared" si="10"/>
        <v>54.47</v>
      </c>
      <c r="CS6" s="33">
        <f t="shared" si="10"/>
        <v>53.61</v>
      </c>
      <c r="CT6" s="33">
        <f t="shared" si="10"/>
        <v>53.52</v>
      </c>
      <c r="CU6" s="32" t="str">
        <f>IF(CU7="","",IF(CU7="-","【-】","【"&amp;SUBSTITUTE(TEXT(CU7,"#,##0.00"),"-","△")&amp;"】"))</f>
        <v>【59.76】</v>
      </c>
      <c r="CV6" s="33">
        <f>IF(CV7="",NA(),CV7)</f>
        <v>81.540000000000006</v>
      </c>
      <c r="CW6" s="33">
        <f t="shared" ref="CW6:DE6" si="11">IF(CW7="",NA(),CW7)</f>
        <v>85.1</v>
      </c>
      <c r="CX6" s="33">
        <f t="shared" si="11"/>
        <v>82.1</v>
      </c>
      <c r="CY6" s="33">
        <f t="shared" si="11"/>
        <v>81.67</v>
      </c>
      <c r="CZ6" s="33">
        <f t="shared" si="11"/>
        <v>81.209999999999994</v>
      </c>
      <c r="DA6" s="33">
        <f t="shared" si="11"/>
        <v>81.63</v>
      </c>
      <c r="DB6" s="33">
        <f t="shared" si="11"/>
        <v>81.790000000000006</v>
      </c>
      <c r="DC6" s="33">
        <f t="shared" si="11"/>
        <v>81.459999999999994</v>
      </c>
      <c r="DD6" s="33">
        <f t="shared" si="11"/>
        <v>81.31</v>
      </c>
      <c r="DE6" s="33">
        <f t="shared" si="11"/>
        <v>81.459999999999994</v>
      </c>
      <c r="DF6" s="32" t="str">
        <f>IF(DF7="","",IF(DF7="-","【-】","【"&amp;SUBSTITUTE(TEXT(DF7,"#,##0.00"),"-","△")&amp;"】"))</f>
        <v>【89.95】</v>
      </c>
      <c r="DG6" s="33">
        <f>IF(DG7="",NA(),DG7)</f>
        <v>30.91</v>
      </c>
      <c r="DH6" s="33">
        <f t="shared" ref="DH6:DP6" si="12">IF(DH7="",NA(),DH7)</f>
        <v>32.47</v>
      </c>
      <c r="DI6" s="33">
        <f t="shared" si="12"/>
        <v>34.32</v>
      </c>
      <c r="DJ6" s="33">
        <f t="shared" si="12"/>
        <v>42.46</v>
      </c>
      <c r="DK6" s="33">
        <f t="shared" si="12"/>
        <v>44.06</v>
      </c>
      <c r="DL6" s="33">
        <f t="shared" si="12"/>
        <v>37.25</v>
      </c>
      <c r="DM6" s="33">
        <f t="shared" si="12"/>
        <v>37.799999999999997</v>
      </c>
      <c r="DN6" s="33">
        <f t="shared" si="12"/>
        <v>38.520000000000003</v>
      </c>
      <c r="DO6" s="33">
        <f t="shared" si="12"/>
        <v>46.67</v>
      </c>
      <c r="DP6" s="33">
        <f t="shared" si="12"/>
        <v>47.7</v>
      </c>
      <c r="DQ6" s="32" t="str">
        <f>IF(DQ7="","",IF(DQ7="-","【-】","【"&amp;SUBSTITUTE(TEXT(DQ7,"#,##0.00"),"-","△")&amp;"】"))</f>
        <v>【47.18】</v>
      </c>
      <c r="DR6" s="33">
        <f>IF(DR7="",NA(),DR7)</f>
        <v>15.42</v>
      </c>
      <c r="DS6" s="33">
        <f t="shared" ref="DS6:EA6" si="13">IF(DS7="",NA(),DS7)</f>
        <v>15.71</v>
      </c>
      <c r="DT6" s="33">
        <f t="shared" si="13"/>
        <v>16.11</v>
      </c>
      <c r="DU6" s="33">
        <f t="shared" si="13"/>
        <v>16.07</v>
      </c>
      <c r="DV6" s="33">
        <f t="shared" si="13"/>
        <v>16.11</v>
      </c>
      <c r="DW6" s="33">
        <f t="shared" si="13"/>
        <v>7.9</v>
      </c>
      <c r="DX6" s="33">
        <f t="shared" si="13"/>
        <v>8.2200000000000006</v>
      </c>
      <c r="DY6" s="33">
        <f t="shared" si="13"/>
        <v>9.43</v>
      </c>
      <c r="DZ6" s="33">
        <f t="shared" si="13"/>
        <v>10.029999999999999</v>
      </c>
      <c r="EA6" s="33">
        <f t="shared" si="13"/>
        <v>7.26</v>
      </c>
      <c r="EB6" s="32" t="str">
        <f>IF(EB7="","",IF(EB7="-","【-】","【"&amp;SUBSTITUTE(TEXT(EB7,"#,##0.00"),"-","△")&amp;"】"))</f>
        <v>【13.18】</v>
      </c>
      <c r="EC6" s="33">
        <f>IF(EC7="",NA(),EC7)</f>
        <v>1.25</v>
      </c>
      <c r="ED6" s="33">
        <f t="shared" ref="ED6:EL6" si="14">IF(ED7="",NA(),ED7)</f>
        <v>0.03</v>
      </c>
      <c r="EE6" s="33">
        <f t="shared" si="14"/>
        <v>0.71</v>
      </c>
      <c r="EF6" s="33">
        <f t="shared" si="14"/>
        <v>0.35</v>
      </c>
      <c r="EG6" s="33">
        <f t="shared" si="14"/>
        <v>0.79</v>
      </c>
      <c r="EH6" s="33">
        <f t="shared" si="14"/>
        <v>0.5</v>
      </c>
      <c r="EI6" s="33">
        <f t="shared" si="14"/>
        <v>0.6</v>
      </c>
      <c r="EJ6" s="33">
        <f t="shared" si="14"/>
        <v>0.71</v>
      </c>
      <c r="EK6" s="33">
        <f t="shared" si="14"/>
        <v>0.68</v>
      </c>
      <c r="EL6" s="33">
        <f t="shared" si="14"/>
        <v>1.65</v>
      </c>
      <c r="EM6" s="32" t="str">
        <f>IF(EM7="","",IF(EM7="-","【-】","【"&amp;SUBSTITUTE(TEXT(EM7,"#,##0.00"),"-","△")&amp;"】"))</f>
        <v>【1.06】</v>
      </c>
    </row>
    <row r="7" spans="1:143" s="34" customFormat="1">
      <c r="A7" s="26"/>
      <c r="B7" s="35">
        <v>2015</v>
      </c>
      <c r="C7" s="35">
        <v>73016</v>
      </c>
      <c r="D7" s="35">
        <v>46</v>
      </c>
      <c r="E7" s="35">
        <v>1</v>
      </c>
      <c r="F7" s="35">
        <v>0</v>
      </c>
      <c r="G7" s="35">
        <v>1</v>
      </c>
      <c r="H7" s="35" t="s">
        <v>93</v>
      </c>
      <c r="I7" s="35" t="s">
        <v>94</v>
      </c>
      <c r="J7" s="35" t="s">
        <v>95</v>
      </c>
      <c r="K7" s="35" t="s">
        <v>96</v>
      </c>
      <c r="L7" s="35" t="s">
        <v>97</v>
      </c>
      <c r="M7" s="36" t="s">
        <v>98</v>
      </c>
      <c r="N7" s="36">
        <v>58.75</v>
      </c>
      <c r="O7" s="36">
        <v>92.23</v>
      </c>
      <c r="P7" s="36">
        <v>4730</v>
      </c>
      <c r="Q7" s="36">
        <v>12353</v>
      </c>
      <c r="R7" s="36">
        <v>42.97</v>
      </c>
      <c r="S7" s="36">
        <v>287.48</v>
      </c>
      <c r="T7" s="36">
        <v>11425</v>
      </c>
      <c r="U7" s="36">
        <v>19.149999999999999</v>
      </c>
      <c r="V7" s="36">
        <v>596.61</v>
      </c>
      <c r="W7" s="36">
        <v>105.79</v>
      </c>
      <c r="X7" s="36">
        <v>109.94</v>
      </c>
      <c r="Y7" s="36">
        <v>116.56</v>
      </c>
      <c r="Z7" s="36">
        <v>112.25</v>
      </c>
      <c r="AA7" s="36">
        <v>114.43</v>
      </c>
      <c r="AB7" s="36">
        <v>109.08</v>
      </c>
      <c r="AC7" s="36">
        <v>108.33</v>
      </c>
      <c r="AD7" s="36">
        <v>107.95</v>
      </c>
      <c r="AE7" s="36">
        <v>109.49</v>
      </c>
      <c r="AF7" s="36">
        <v>111.06</v>
      </c>
      <c r="AG7" s="36">
        <v>113.56</v>
      </c>
      <c r="AH7" s="36">
        <v>0</v>
      </c>
      <c r="AI7" s="36">
        <v>0</v>
      </c>
      <c r="AJ7" s="36">
        <v>0</v>
      </c>
      <c r="AK7" s="36">
        <v>0</v>
      </c>
      <c r="AL7" s="36">
        <v>0</v>
      </c>
      <c r="AM7" s="36">
        <v>16.09</v>
      </c>
      <c r="AN7" s="36">
        <v>15.69</v>
      </c>
      <c r="AO7" s="36">
        <v>13.47</v>
      </c>
      <c r="AP7" s="36">
        <v>9.49</v>
      </c>
      <c r="AQ7" s="36">
        <v>9.35</v>
      </c>
      <c r="AR7" s="36">
        <v>0.87</v>
      </c>
      <c r="AS7" s="36">
        <v>434.46</v>
      </c>
      <c r="AT7" s="36">
        <v>464.62</v>
      </c>
      <c r="AU7" s="36">
        <v>760.03</v>
      </c>
      <c r="AV7" s="36">
        <v>302.89</v>
      </c>
      <c r="AW7" s="36">
        <v>339.21</v>
      </c>
      <c r="AX7" s="36">
        <v>1128.25</v>
      </c>
      <c r="AY7" s="36">
        <v>1159.4100000000001</v>
      </c>
      <c r="AZ7" s="36">
        <v>1081.23</v>
      </c>
      <c r="BA7" s="36">
        <v>406.37</v>
      </c>
      <c r="BB7" s="36">
        <v>398.29</v>
      </c>
      <c r="BC7" s="36">
        <v>262.74</v>
      </c>
      <c r="BD7" s="36">
        <v>506.65</v>
      </c>
      <c r="BE7" s="36">
        <v>469.61</v>
      </c>
      <c r="BF7" s="36">
        <v>438.51</v>
      </c>
      <c r="BG7" s="36">
        <v>408.78</v>
      </c>
      <c r="BH7" s="36">
        <v>390.84</v>
      </c>
      <c r="BI7" s="36">
        <v>474.06</v>
      </c>
      <c r="BJ7" s="36">
        <v>458</v>
      </c>
      <c r="BK7" s="36">
        <v>443.13</v>
      </c>
      <c r="BL7" s="36">
        <v>442.54</v>
      </c>
      <c r="BM7" s="36">
        <v>431</v>
      </c>
      <c r="BN7" s="36">
        <v>276.38</v>
      </c>
      <c r="BO7" s="36">
        <v>95.57</v>
      </c>
      <c r="BP7" s="36">
        <v>105.01</v>
      </c>
      <c r="BQ7" s="36">
        <v>98.88</v>
      </c>
      <c r="BR7" s="36">
        <v>98.78</v>
      </c>
      <c r="BS7" s="36">
        <v>103.61</v>
      </c>
      <c r="BT7" s="36">
        <v>96.62</v>
      </c>
      <c r="BU7" s="36">
        <v>96.27</v>
      </c>
      <c r="BV7" s="36">
        <v>95.4</v>
      </c>
      <c r="BW7" s="36">
        <v>98.6</v>
      </c>
      <c r="BX7" s="36">
        <v>100.82</v>
      </c>
      <c r="BY7" s="36">
        <v>104.99</v>
      </c>
      <c r="BZ7" s="36">
        <v>269.27999999999997</v>
      </c>
      <c r="CA7" s="36">
        <v>245.28</v>
      </c>
      <c r="CB7" s="36">
        <v>260.72000000000003</v>
      </c>
      <c r="CC7" s="36">
        <v>261.64</v>
      </c>
      <c r="CD7" s="36">
        <v>249.87</v>
      </c>
      <c r="CE7" s="36">
        <v>184.53</v>
      </c>
      <c r="CF7" s="36">
        <v>186.94</v>
      </c>
      <c r="CG7" s="36">
        <v>186.15</v>
      </c>
      <c r="CH7" s="36">
        <v>181.67</v>
      </c>
      <c r="CI7" s="36">
        <v>179.55</v>
      </c>
      <c r="CJ7" s="36">
        <v>163.72</v>
      </c>
      <c r="CK7" s="36">
        <v>63.47</v>
      </c>
      <c r="CL7" s="36">
        <v>61.47</v>
      </c>
      <c r="CM7" s="36">
        <v>64.239999999999995</v>
      </c>
      <c r="CN7" s="36">
        <v>65.36</v>
      </c>
      <c r="CO7" s="36">
        <v>65.040000000000006</v>
      </c>
      <c r="CP7" s="36">
        <v>52.9</v>
      </c>
      <c r="CQ7" s="36">
        <v>54.51</v>
      </c>
      <c r="CR7" s="36">
        <v>54.47</v>
      </c>
      <c r="CS7" s="36">
        <v>53.61</v>
      </c>
      <c r="CT7" s="36">
        <v>53.52</v>
      </c>
      <c r="CU7" s="36">
        <v>59.76</v>
      </c>
      <c r="CV7" s="36">
        <v>81.540000000000006</v>
      </c>
      <c r="CW7" s="36">
        <v>85.1</v>
      </c>
      <c r="CX7" s="36">
        <v>82.1</v>
      </c>
      <c r="CY7" s="36">
        <v>81.67</v>
      </c>
      <c r="CZ7" s="36">
        <v>81.209999999999994</v>
      </c>
      <c r="DA7" s="36">
        <v>81.63</v>
      </c>
      <c r="DB7" s="36">
        <v>81.790000000000006</v>
      </c>
      <c r="DC7" s="36">
        <v>81.459999999999994</v>
      </c>
      <c r="DD7" s="36">
        <v>81.31</v>
      </c>
      <c r="DE7" s="36">
        <v>81.459999999999994</v>
      </c>
      <c r="DF7" s="36">
        <v>89.95</v>
      </c>
      <c r="DG7" s="36">
        <v>30.91</v>
      </c>
      <c r="DH7" s="36">
        <v>32.47</v>
      </c>
      <c r="DI7" s="36">
        <v>34.32</v>
      </c>
      <c r="DJ7" s="36">
        <v>42.46</v>
      </c>
      <c r="DK7" s="36">
        <v>44.06</v>
      </c>
      <c r="DL7" s="36">
        <v>37.25</v>
      </c>
      <c r="DM7" s="36">
        <v>37.799999999999997</v>
      </c>
      <c r="DN7" s="36">
        <v>38.520000000000003</v>
      </c>
      <c r="DO7" s="36">
        <v>46.67</v>
      </c>
      <c r="DP7" s="36">
        <v>47.7</v>
      </c>
      <c r="DQ7" s="36">
        <v>47.18</v>
      </c>
      <c r="DR7" s="36">
        <v>15.42</v>
      </c>
      <c r="DS7" s="36">
        <v>15.71</v>
      </c>
      <c r="DT7" s="36">
        <v>16.11</v>
      </c>
      <c r="DU7" s="36">
        <v>16.07</v>
      </c>
      <c r="DV7" s="36">
        <v>16.11</v>
      </c>
      <c r="DW7" s="36">
        <v>7.9</v>
      </c>
      <c r="DX7" s="36">
        <v>8.2200000000000006</v>
      </c>
      <c r="DY7" s="36">
        <v>9.43</v>
      </c>
      <c r="DZ7" s="36">
        <v>10.029999999999999</v>
      </c>
      <c r="EA7" s="36">
        <v>7.26</v>
      </c>
      <c r="EB7" s="36">
        <v>13.18</v>
      </c>
      <c r="EC7" s="36">
        <v>1.25</v>
      </c>
      <c r="ED7" s="36">
        <v>0.03</v>
      </c>
      <c r="EE7" s="36">
        <v>0.71</v>
      </c>
      <c r="EF7" s="36">
        <v>0.35</v>
      </c>
      <c r="EG7" s="36">
        <v>0.79</v>
      </c>
      <c r="EH7" s="36">
        <v>0.5</v>
      </c>
      <c r="EI7" s="36">
        <v>0.6</v>
      </c>
      <c r="EJ7" s="36">
        <v>0.71</v>
      </c>
      <c r="EK7" s="36">
        <v>0.68</v>
      </c>
      <c r="EL7" s="36">
        <v>1.65</v>
      </c>
      <c r="EM7" s="36">
        <v>1.06</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安藤　雅規</cp:lastModifiedBy>
  <cp:lastPrinted>2017-01-30T01:05:19Z</cp:lastPrinted>
  <dcterms:created xsi:type="dcterms:W3CDTF">2016-12-02T01:57:34Z</dcterms:created>
  <dcterms:modified xsi:type="dcterms:W3CDTF">2017-02-01T07:14:29Z</dcterms:modified>
</cp:coreProperties>
</file>