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Y8" i="4"/>
  <c r="AQ8" i="4"/>
  <c r="AI8" i="4"/>
  <c r="Z8" i="4"/>
  <c r="R8" i="4"/>
  <c r="J8" i="4"/>
  <c r="B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<sst xmlns="http://schemas.openxmlformats.org/spreadsheetml/2006/main" count="217" uniqueCount="107">
  <si>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</si>
  <si>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</si>
  <si>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</si>
  <si>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</si>
  <si>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</si>
  <si>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</si>
  <si>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</si>
  <si>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</si>
  <si>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</si>
  <si>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</si>
  <si>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</si>
  <si>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</si>
  <si>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</si>
  <si>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</si>
  <si>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</si>
  <si>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</si>
  <si>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</si>
  <si>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</si>
  <si>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</si>
  <si>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</si>
  <si>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</si>
  <si>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</si>
  <si>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</si>
  <si>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</si>
  <si>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</si>
  <si>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</si>
  <si>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</si>
  <si>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</si>
  <si>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</si>
  <si>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</si>
  <si>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</si>
  <si>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</si>
  <si>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</si>
  <si>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</si>
  <si>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</si>
  <si>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</si>
  <si>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</si>
  <si>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</si>
  <si>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</si>
  <si>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</si>
  <si>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</si>
  <si>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</si>
  <si>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</si>
  <si>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</si>
  <si>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</si>
  <si>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</si>
  <si>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</si>
  <si>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</si>
  <si>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</si>
  <si>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</si>
  <si>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</si>
  <si>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</si>
  <si>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</si>
  <si>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</si>
  <si>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</si>
  <si>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</si>
  <si>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</si>
  <si>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</si>
  <si>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</si>
  <si>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</si>
  <si>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</si>
  <si>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</si>
  <si>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</si>
  <si>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</si>
  <si>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</si>
  <si>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</si>
  <si>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</si>
  <si>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</si>
  <si>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</si>
  <si>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</si>
  <si>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</si>
  <si>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</si>
  <si>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</si>
  <si>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</si>
  <si>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</si>
  <si>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</si>
  <si>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</si>
  <si>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</si>
  <si>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</si>
  <si>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</si>
  <si>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</si>
  <si>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</si>
  <si>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</si>
  <si>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</si>
  <si>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</si>
  <si>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</si>
  <si>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</si>
  <si>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</si>
  <si>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</si>
  <si>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</si>
  <si>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</si>
  <si>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</si>
  <si>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</si>
  <si>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南相馬市</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</si>
  <si>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</si>
  <si>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</si>
  <si>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</si>
  <si>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</si>
  <si>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</si>
  <si>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</si>
  <si>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</si>
  <si>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</si>
  <si>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</si>
  <si>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</si>
  <si>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　震災のあったH23年度を除き、継続的に100％を上回る黒字経営が続いている。制度改正の影響で前年度比率を下回ったＨ26年度に比べ、Ｈ27年度は平年ベースに戻り、住宅等新築に伴い給水収益が伸びたことで比率がアップした。同規模類似団体（以下、類団）平均をさらに上回った。
②　累積欠損金は現時点で発生していない。
③　毎年度100％を超え、支払能力は十分備えている。
④　全国及び類団平均値より企業債残高割合が少なく減少傾向にある。他団体と比べて債務は軽いと言える。
⑤　給水収益増収とＨ27年1月に再開した給水停止措置などが要因で前年度比34ポイントと大幅に上昇した。全国及び類団平均値もさらに上回った。給水に係る費用は給水収益で賄っているが、口座振替の推進や滞納対策を一層強化し回収率アップを目指す。
⑥　類団平均水準に近づいたが、全国平均では8.7ポイント上回っている。維持管理費の縮減や経常費用の見直し、投資の効率化を進める必要がある。
⑦　全国及び類団平均値を下回っている要因は、原発事故で避難指示区域に設定された小高水道事業が要因である。Ｈ28年7月に給水区域の大部分が避難指示区域解除となり、利用率は上昇すると予測される。しかし、給水人口の減少に伴う収益低下の長期化を踏まえ、水需要予測を反映した適正な施設規模を検討しなければならない。
⑧　前年度を0.4ポイント上昇した。特に、避難指示区域が解除された小高水道事業は、28年度以後は有収率は上昇すると予測される。無収水量の主たる要因が漏水であるので、老朽管の更新や適正な維持管理に努め、漏水防止対策も継続的に取り組む。</t>
    <rPh sb="40" eb="42">
      <t>セイド</t>
    </rPh>
    <rPh sb="42" eb="44">
      <t>カイセイ</t>
    </rPh>
    <rPh sb="45" eb="47">
      <t>エイキョウ</t>
    </rPh>
    <rPh sb="48" eb="50">
      <t>ゼンネン</t>
    </rPh>
    <rPh sb="50" eb="51">
      <t>ド</t>
    </rPh>
    <rPh sb="51" eb="53">
      <t>ヒリツ</t>
    </rPh>
    <rPh sb="54" eb="56">
      <t>シタマワ</t>
    </rPh>
    <rPh sb="61" eb="62">
      <t>ネン</t>
    </rPh>
    <rPh sb="62" eb="63">
      <t>ド</t>
    </rPh>
    <rPh sb="64" eb="65">
      <t>クラ</t>
    </rPh>
    <rPh sb="70" eb="71">
      <t>ネン</t>
    </rPh>
    <rPh sb="71" eb="72">
      <t>ド</t>
    </rPh>
    <rPh sb="73" eb="75">
      <t>ヘイネン</t>
    </rPh>
    <rPh sb="79" eb="80">
      <t>モド</t>
    </rPh>
    <rPh sb="82" eb="85">
      <t>ジュウタクナド</t>
    </rPh>
    <rPh sb="85" eb="87">
      <t>シンチク</t>
    </rPh>
    <rPh sb="88" eb="89">
      <t>トモナ</t>
    </rPh>
    <rPh sb="90" eb="92">
      <t>キュウスイ</t>
    </rPh>
    <rPh sb="92" eb="94">
      <t>シュウエキ</t>
    </rPh>
    <rPh sb="95" eb="96">
      <t>ノ</t>
    </rPh>
    <rPh sb="101" eb="103">
      <t>ヒリツ</t>
    </rPh>
    <rPh sb="144" eb="147">
      <t>ゲンジテン</t>
    </rPh>
    <rPh sb="167" eb="168">
      <t>コ</t>
    </rPh>
    <rPh sb="236" eb="238">
      <t>キュウスイ</t>
    </rPh>
    <rPh sb="238" eb="240">
      <t>シュウエキ</t>
    </rPh>
    <rPh sb="240" eb="242">
      <t>ゾウシュウ</t>
    </rPh>
    <rPh sb="246" eb="247">
      <t>ネン</t>
    </rPh>
    <rPh sb="248" eb="249">
      <t>ガツ</t>
    </rPh>
    <rPh sb="250" eb="252">
      <t>サイカイ</t>
    </rPh>
    <rPh sb="254" eb="256">
      <t>キュウスイ</t>
    </rPh>
    <rPh sb="256" eb="258">
      <t>テイシ</t>
    </rPh>
    <rPh sb="258" eb="260">
      <t>ソチ</t>
    </rPh>
    <rPh sb="263" eb="265">
      <t>ヨウイン</t>
    </rPh>
    <rPh sb="266" eb="269">
      <t>ゼンネンド</t>
    </rPh>
    <rPh sb="269" eb="270">
      <t>ヒ</t>
    </rPh>
    <rPh sb="277" eb="279">
      <t>オオハバ</t>
    </rPh>
    <rPh sb="280" eb="282">
      <t>ジョウショウ</t>
    </rPh>
    <rPh sb="287" eb="288">
      <t>オヨ</t>
    </rPh>
    <rPh sb="336" eb="338">
      <t>イッソウ</t>
    </rPh>
    <rPh sb="348" eb="350">
      <t>メザ</t>
    </rPh>
    <rPh sb="359" eb="361">
      <t>スイジュン</t>
    </rPh>
    <rPh sb="362" eb="363">
      <t>チカ</t>
    </rPh>
    <rPh sb="368" eb="370">
      <t>ゼンコク</t>
    </rPh>
    <rPh sb="370" eb="372">
      <t>ヘイキン</t>
    </rPh>
    <rPh sb="381" eb="383">
      <t>ウワマワ</t>
    </rPh>
    <rPh sb="413" eb="414">
      <t>スス</t>
    </rPh>
    <rPh sb="425" eb="427">
      <t>ゼンコク</t>
    </rPh>
    <rPh sb="427" eb="428">
      <t>オヨ</t>
    </rPh>
    <rPh sb="441" eb="443">
      <t>ヨウイン</t>
    </rPh>
    <rPh sb="445" eb="447">
      <t>ゲンパツ</t>
    </rPh>
    <rPh sb="447" eb="449">
      <t>ジコ</t>
    </rPh>
    <rPh sb="450" eb="452">
      <t>ヒナン</t>
    </rPh>
    <rPh sb="452" eb="454">
      <t>シジ</t>
    </rPh>
    <rPh sb="454" eb="456">
      <t>クイキ</t>
    </rPh>
    <rPh sb="457" eb="459">
      <t>セッテイ</t>
    </rPh>
    <rPh sb="462" eb="464">
      <t>オダカ</t>
    </rPh>
    <rPh sb="464" eb="466">
      <t>スイドウ</t>
    </rPh>
    <rPh sb="466" eb="468">
      <t>ジギョウ</t>
    </rPh>
    <rPh sb="469" eb="471">
      <t>ヨウイン</t>
    </rPh>
    <rPh sb="478" eb="479">
      <t>ネン</t>
    </rPh>
    <rPh sb="480" eb="481">
      <t>ガツ</t>
    </rPh>
    <rPh sb="482" eb="484">
      <t>キュウスイ</t>
    </rPh>
    <rPh sb="484" eb="486">
      <t>クイキ</t>
    </rPh>
    <rPh sb="487" eb="490">
      <t>ダイブブン</t>
    </rPh>
    <rPh sb="491" eb="493">
      <t>ヒナン</t>
    </rPh>
    <rPh sb="493" eb="495">
      <t>シジ</t>
    </rPh>
    <rPh sb="495" eb="497">
      <t>クイキ</t>
    </rPh>
    <rPh sb="497" eb="499">
      <t>カイジョ</t>
    </rPh>
    <rPh sb="503" eb="506">
      <t>リヨウリツ</t>
    </rPh>
    <rPh sb="507" eb="509">
      <t>ジョウショウ</t>
    </rPh>
    <rPh sb="512" eb="514">
      <t>ヨソク</t>
    </rPh>
    <rPh sb="522" eb="524">
      <t>キュウスイ</t>
    </rPh>
    <rPh sb="524" eb="526">
      <t>ジンコウ</t>
    </rPh>
    <rPh sb="527" eb="528">
      <t>ゲン</t>
    </rPh>
    <rPh sb="528" eb="529">
      <t>ショウ</t>
    </rPh>
    <rPh sb="530" eb="531">
      <t>トモナ</t>
    </rPh>
    <rPh sb="541" eb="542">
      <t>フ</t>
    </rPh>
    <rPh sb="594" eb="595">
      <t>トク</t>
    </rPh>
    <rPh sb="613" eb="615">
      <t>ジギョウ</t>
    </rPh>
    <rPh sb="628" eb="630">
      <t>ジョウショウ</t>
    </rPh>
    <rPh sb="644" eb="645">
      <t>シュ</t>
    </rPh>
    <rPh sb="683" eb="686">
      <t>ケイゾクテキ</t>
    </rPh>
    <rPh sb="687" eb="688">
      <t>ト</t>
    </rPh>
    <rPh sb="689" eb="690">
      <t>ク</t>
    </rPh>
    <phoneticPr fontId="4"/>
  </si>
  <si>
    <t>①　全国及び類団平均値を上回り、比率が上昇傾向にあるため、配水管路について布設後20年を経過した管路のうち、漏水等が多く耐久性が低下している区間を選定し、更新事業を実施する必要がある。
②　全国及び類団平均値を下回っている。近年は0％が続いていたが、H27年度は2.32％となり、今後更新時期を迎える管路の増加が考えられるため、計画的かつ効率的な更新に取り組む。
③　類団平均値を上回っている。年度により差があり、特にH26年度は復旧・復興事業を優先したため更新率が著しく低下した。H27年度には事業を再開したため大きく上昇した。またH29年度に策定予定の施設全体の更新計画に基づきながら、今後計画的に実施していく予定である。
※管路の耐久性が低下している区間の選定と、限られた財源の中で管路の優先度を評価した計画的な方策が課題となる。</t>
    <rPh sb="10" eb="11">
      <t>アタイ</t>
    </rPh>
    <rPh sb="128" eb="130">
      <t>ネンド</t>
    </rPh>
    <rPh sb="140" eb="142">
      <t>コンゴ</t>
    </rPh>
    <rPh sb="142" eb="144">
      <t>コウシン</t>
    </rPh>
    <rPh sb="144" eb="146">
      <t>ジキ</t>
    </rPh>
    <rPh sb="147" eb="148">
      <t>ムカ</t>
    </rPh>
    <rPh sb="150" eb="152">
      <t>カンロ</t>
    </rPh>
    <rPh sb="153" eb="155">
      <t>ゾウカ</t>
    </rPh>
    <rPh sb="156" eb="157">
      <t>カンガ</t>
    </rPh>
    <rPh sb="164" eb="167">
      <t>ケイカクテキ</t>
    </rPh>
    <rPh sb="169" eb="172">
      <t>コウリツテキ</t>
    </rPh>
    <rPh sb="173" eb="175">
      <t>コウシン</t>
    </rPh>
    <rPh sb="176" eb="177">
      <t>ト</t>
    </rPh>
    <rPh sb="178" eb="179">
      <t>ク</t>
    </rPh>
    <rPh sb="190" eb="191">
      <t>ウエ</t>
    </rPh>
    <rPh sb="257" eb="258">
      <t>オオ</t>
    </rPh>
    <rPh sb="260" eb="262">
      <t>ジョウショウ</t>
    </rPh>
    <phoneticPr fontId="4"/>
  </si>
  <si>
    <t>　当市水道事業全体の経営は、収益性については概ね良好と捉えている。しかし、指標に表れていないが、小高水道事業は震災と原発事故以降給水収益が激減し、営業損失の長期化を余儀なくされた。Ｈ28年度に避難指示区域の大部分が解除されたものの、帰還者数の伸びは依然不透明であり、将来の水需要の動向も予測が難しい。
　全体的な給水収益の増収は復興需要と捉えられ、一時的なものとみている。そのため、人口減少の加速化に伴う収益の減少傾向と老朽施設等の更新需要を賄えるだけの莫大な財源確保が喫緊の課題である。今後は経営戦略やアセットマネジメント計画を策定し、中長期財政収支を見通した中で計画的に施設等を更新し、維持管理の効率化を一段と進めるとともに、災害に強いまちづくりを推進するための施設等の長寿命化・耐震化に取り組みながら、安全安心な水道水の供給に努めていく。</t>
    <rPh sb="52" eb="54">
      <t>ジギョウ</t>
    </rPh>
    <rPh sb="73" eb="75">
      <t>エイギョウ</t>
    </rPh>
    <rPh sb="75" eb="77">
      <t>ソンシツ</t>
    </rPh>
    <rPh sb="78" eb="81">
      <t>チョウキカ</t>
    </rPh>
    <rPh sb="82" eb="84">
      <t>ヨギ</t>
    </rPh>
    <rPh sb="93" eb="94">
      <t>ネン</t>
    </rPh>
    <rPh sb="94" eb="95">
      <t>ド</t>
    </rPh>
    <rPh sb="96" eb="98">
      <t>ヒナン</t>
    </rPh>
    <rPh sb="98" eb="100">
      <t>シジ</t>
    </rPh>
    <rPh sb="100" eb="102">
      <t>クイキ</t>
    </rPh>
    <rPh sb="103" eb="106">
      <t>ダイブブン</t>
    </rPh>
    <rPh sb="107" eb="109">
      <t>カイジョ</t>
    </rPh>
    <rPh sb="116" eb="118">
      <t>キカン</t>
    </rPh>
    <rPh sb="118" eb="119">
      <t>シャ</t>
    </rPh>
    <rPh sb="119" eb="120">
      <t>スウ</t>
    </rPh>
    <rPh sb="121" eb="122">
      <t>ノ</t>
    </rPh>
    <rPh sb="124" eb="126">
      <t>イゼン</t>
    </rPh>
    <rPh sb="126" eb="129">
      <t>フトウメイ</t>
    </rPh>
    <rPh sb="143" eb="145">
      <t>ヨソク</t>
    </rPh>
    <rPh sb="146" eb="147">
      <t>ムズカ</t>
    </rPh>
    <rPh sb="152" eb="154">
      <t>ゼンタイ</t>
    </rPh>
    <rPh sb="154" eb="155">
      <t>テキ</t>
    </rPh>
    <rPh sb="156" eb="158">
      <t>キュウスイ</t>
    </rPh>
    <rPh sb="158" eb="160">
      <t>シュウエキ</t>
    </rPh>
    <rPh sb="161" eb="163">
      <t>ゾウシュウ</t>
    </rPh>
    <rPh sb="164" eb="166">
      <t>フッコウ</t>
    </rPh>
    <rPh sb="166" eb="168">
      <t>ジュヨウ</t>
    </rPh>
    <rPh sb="169" eb="170">
      <t>トラ</t>
    </rPh>
    <rPh sb="174" eb="177">
      <t>イチジテキ</t>
    </rPh>
    <rPh sb="196" eb="199">
      <t>カソクカ</t>
    </rPh>
    <rPh sb="200" eb="201">
      <t>トモナ</t>
    </rPh>
    <rPh sb="202" eb="204">
      <t>シュウエキ</t>
    </rPh>
    <rPh sb="205" eb="207">
      <t>ゲンショウ</t>
    </rPh>
    <rPh sb="207" eb="209">
      <t>ケイコウ</t>
    </rPh>
    <rPh sb="212" eb="215">
      <t>シセツナド</t>
    </rPh>
    <rPh sb="218" eb="220">
      <t>ジュヨウ</t>
    </rPh>
    <rPh sb="221" eb="222">
      <t>マカナ</t>
    </rPh>
    <rPh sb="227" eb="229">
      <t>バクダイ</t>
    </rPh>
    <rPh sb="235" eb="237">
      <t>キッキン</t>
    </rPh>
    <rPh sb="238" eb="240">
      <t>カダイ</t>
    </rPh>
    <rPh sb="244" eb="246">
      <t>コンゴ</t>
    </rPh>
    <rPh sb="247" eb="249">
      <t>ケイエイ</t>
    </rPh>
    <rPh sb="249" eb="251">
      <t>センリャク</t>
    </rPh>
    <rPh sb="262" eb="264">
      <t>ケイカク</t>
    </rPh>
    <rPh sb="265" eb="267">
      <t>サクテイ</t>
    </rPh>
    <rPh sb="269" eb="272">
      <t>チュウチョウキ</t>
    </rPh>
    <rPh sb="272" eb="274">
      <t>ザイセイ</t>
    </rPh>
    <rPh sb="274" eb="276">
      <t>シュウシ</t>
    </rPh>
    <rPh sb="277" eb="279">
      <t>ミトオ</t>
    </rPh>
    <rPh sb="281" eb="282">
      <t>ナカ</t>
    </rPh>
    <rPh sb="283" eb="286">
      <t>ケイカクテキ</t>
    </rPh>
    <rPh sb="287" eb="290">
      <t>シセツナド</t>
    </rPh>
    <rPh sb="291" eb="293">
      <t>コウシン</t>
    </rPh>
    <rPh sb="295" eb="297">
      <t>イジ</t>
    </rPh>
    <rPh sb="297" eb="299">
      <t>カンリ</t>
    </rPh>
    <rPh sb="300" eb="303">
      <t>コウリツカ</t>
    </rPh>
    <rPh sb="304" eb="306">
      <t>イチダン</t>
    </rPh>
    <rPh sb="307" eb="308">
      <t>スス</t>
    </rPh>
    <rPh sb="315" eb="317">
      <t>サイガイ</t>
    </rPh>
    <rPh sb="318" eb="319">
      <t>ツヨ</t>
    </rPh>
    <rPh sb="326" eb="328">
      <t>スイシン</t>
    </rPh>
    <rPh sb="333" eb="336">
      <t>シセツナド</t>
    </rPh>
    <rPh sb="337" eb="338">
      <t>チョウ</t>
    </rPh>
    <rPh sb="338" eb="341">
      <t>ジュミョウカ</t>
    </rPh>
    <rPh sb="342" eb="345">
      <t>タイシンカ</t>
    </rPh>
    <rPh sb="346" eb="347">
      <t>ト</t>
    </rPh>
    <rPh sb="348" eb="349">
      <t>ク</t>
    </rPh>
    <rPh sb="354" eb="356">
      <t>アンゼン</t>
    </rPh>
    <rPh sb="356" eb="358">
      <t>アンシン</t>
    </rPh>
    <rPh sb="359" eb="362">
      <t>スイドウスイ</t>
    </rPh>
    <rPh sb="363" eb="365">
      <t>キョウキュウ</t>
    </rPh>
    <rPh sb="366" eb="367">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</si>
</sst>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4">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5"/>
      <color theme="1"/>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23" fillId="0" borderId="9" xfId="0" applyFont="1" applyBorder="1" applyAlignment="1" applyProtection="1">
      <alignment horizontal="left" vertical="top" wrapText="1"/>
      <protection locked="0"/>
    </xf>
    <xf numFmtId="0" fontId="23" fillId="0" borderId="0" xfId="0" applyFont="1" applyBorder="1" applyAlignment="1" applyProtection="1">
      <alignment horizontal="left" vertical="top" wrapText="1"/>
      <protection locked="0"/>
    </xf>
    <xf numFmtId="0" fontId="23" fillId="0" borderId="10" xfId="0" applyFont="1" applyBorder="1" applyAlignment="1" applyProtection="1">
      <alignment horizontal="left" vertical="top" wrapText="1"/>
      <protection locked="0"/>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0.75</c:v>
                </c:pt>
                <c:pt idx="1">
                  <c:v>0.33</c:v>
                </c:pt>
                <c:pt idx="2">
                  <c:v>1.42</c:v>
                </c:pt>
                <c:pt idx="3">
                  <c:v>0.01</c:v>
                </c:pt>
                <c:pt idx="4">
                  <c:v>0.85</c:v>
                </c:pt>
              </c:numCache>
            </c:numRef>
          </c:val>
        </c:ser>
        <c:dLbls>
          <c:showLegendKey val="0"/>
          <c:showVal val="0"/>
          <c:showCatName val="0"/>
          <c:showSerName val="0"/>
          <c:showPercent val="0"/>
          <c:showBubbleSize val="0"/>
        </c:dLbls>
        <c:gapWidth val="150"/>
        <c:axId val="150573056"/>
        <c:axId val="150574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c:v>
                </c:pt>
                <c:pt idx="1">
                  <c:v>0.81</c:v>
                </c:pt>
                <c:pt idx="2">
                  <c:v>0.59</c:v>
                </c:pt>
                <c:pt idx="3">
                  <c:v>0.6</c:v>
                </c:pt>
                <c:pt idx="4">
                  <c:v>0.56000000000000005</c:v>
                </c:pt>
              </c:numCache>
            </c:numRef>
          </c:val>
          <c:smooth val="0"/>
        </c:ser>
        <c:dLbls>
          <c:showLegendKey val="0"/>
          <c:showVal val="0"/>
          <c:showCatName val="0"/>
          <c:showSerName val="0"/>
          <c:showPercent val="0"/>
          <c:showBubbleSize val="0"/>
        </c:dLbls>
        <c:marker val="1"/>
        <c:smooth val="0"/>
        <c:axId val="150573056"/>
        <c:axId val="150574976"/>
      </c:lineChart>
      <c:dateAx>
        <c:axId val="150573056"/>
        <c:scaling>
          <c:orientation val="minMax"/>
        </c:scaling>
        <c:delete val="1"/>
        <c:axPos val="b"/>
        <c:numFmt formatCode="ge" sourceLinked="1"/>
        <c:majorTickMark val="none"/>
        <c:minorTickMark val="none"/>
        <c:tickLblPos val="none"/>
        <c:crossAx val="150574976"/>
        <c:crosses val="autoZero"/>
        <c:auto val="1"/>
        <c:lblOffset val="100"/>
        <c:baseTimeUnit val="years"/>
      </c:dateAx>
      <c:valAx>
        <c:axId val="150574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573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35</c:v>
                </c:pt>
                <c:pt idx="1">
                  <c:v>42.5</c:v>
                </c:pt>
                <c:pt idx="2">
                  <c:v>44.5</c:v>
                </c:pt>
                <c:pt idx="3">
                  <c:v>47.93</c:v>
                </c:pt>
                <c:pt idx="4">
                  <c:v>51.87</c:v>
                </c:pt>
              </c:numCache>
            </c:numRef>
          </c:val>
        </c:ser>
        <c:dLbls>
          <c:showLegendKey val="0"/>
          <c:showVal val="0"/>
          <c:showCatName val="0"/>
          <c:showSerName val="0"/>
          <c:showPercent val="0"/>
          <c:showBubbleSize val="0"/>
        </c:dLbls>
        <c:gapWidth val="150"/>
        <c:axId val="151909504"/>
        <c:axId val="151911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58.76</c:v>
                </c:pt>
                <c:pt idx="1">
                  <c:v>59.09</c:v>
                </c:pt>
                <c:pt idx="2">
                  <c:v>59.23</c:v>
                </c:pt>
                <c:pt idx="3">
                  <c:v>58.58</c:v>
                </c:pt>
                <c:pt idx="4">
                  <c:v>58.53</c:v>
                </c:pt>
              </c:numCache>
            </c:numRef>
          </c:val>
          <c:smooth val="0"/>
        </c:ser>
        <c:dLbls>
          <c:showLegendKey val="0"/>
          <c:showVal val="0"/>
          <c:showCatName val="0"/>
          <c:showSerName val="0"/>
          <c:showPercent val="0"/>
          <c:showBubbleSize val="0"/>
        </c:dLbls>
        <c:marker val="1"/>
        <c:smooth val="0"/>
        <c:axId val="151909504"/>
        <c:axId val="151911424"/>
      </c:lineChart>
      <c:dateAx>
        <c:axId val="151909504"/>
        <c:scaling>
          <c:orientation val="minMax"/>
        </c:scaling>
        <c:delete val="1"/>
        <c:axPos val="b"/>
        <c:numFmt formatCode="ge" sourceLinked="1"/>
        <c:majorTickMark val="none"/>
        <c:minorTickMark val="none"/>
        <c:tickLblPos val="none"/>
        <c:crossAx val="151911424"/>
        <c:crosses val="autoZero"/>
        <c:auto val="1"/>
        <c:lblOffset val="100"/>
        <c:baseTimeUnit val="years"/>
      </c:dateAx>
      <c:valAx>
        <c:axId val="151911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90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72.8</c:v>
                </c:pt>
                <c:pt idx="1">
                  <c:v>78.010000000000005</c:v>
                </c:pt>
                <c:pt idx="2">
                  <c:v>79.91</c:v>
                </c:pt>
                <c:pt idx="3">
                  <c:v>82.04</c:v>
                </c:pt>
                <c:pt idx="4">
                  <c:v>82.43</c:v>
                </c:pt>
              </c:numCache>
            </c:numRef>
          </c:val>
        </c:ser>
        <c:dLbls>
          <c:showLegendKey val="0"/>
          <c:showVal val="0"/>
          <c:showCatName val="0"/>
          <c:showSerName val="0"/>
          <c:showPercent val="0"/>
          <c:showBubbleSize val="0"/>
        </c:dLbls>
        <c:gapWidth val="150"/>
        <c:axId val="151950080"/>
        <c:axId val="151952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84.87</c:v>
                </c:pt>
                <c:pt idx="1">
                  <c:v>85.4</c:v>
                </c:pt>
                <c:pt idx="2">
                  <c:v>85.53</c:v>
                </c:pt>
                <c:pt idx="3">
                  <c:v>85.23</c:v>
                </c:pt>
                <c:pt idx="4">
                  <c:v>85.26</c:v>
                </c:pt>
              </c:numCache>
            </c:numRef>
          </c:val>
          <c:smooth val="0"/>
        </c:ser>
        <c:dLbls>
          <c:showLegendKey val="0"/>
          <c:showVal val="0"/>
          <c:showCatName val="0"/>
          <c:showSerName val="0"/>
          <c:showPercent val="0"/>
          <c:showBubbleSize val="0"/>
        </c:dLbls>
        <c:marker val="1"/>
        <c:smooth val="0"/>
        <c:axId val="151950080"/>
        <c:axId val="151952000"/>
      </c:lineChart>
      <c:dateAx>
        <c:axId val="151950080"/>
        <c:scaling>
          <c:orientation val="minMax"/>
        </c:scaling>
        <c:delete val="1"/>
        <c:axPos val="b"/>
        <c:numFmt formatCode="ge" sourceLinked="1"/>
        <c:majorTickMark val="none"/>
        <c:minorTickMark val="none"/>
        <c:tickLblPos val="none"/>
        <c:crossAx val="151952000"/>
        <c:crosses val="autoZero"/>
        <c:auto val="1"/>
        <c:lblOffset val="100"/>
        <c:baseTimeUnit val="years"/>
      </c:dateAx>
      <c:valAx>
        <c:axId val="151952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950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87.76</c:v>
                </c:pt>
                <c:pt idx="1">
                  <c:v>128.85</c:v>
                </c:pt>
                <c:pt idx="2">
                  <c:v>139.06</c:v>
                </c:pt>
                <c:pt idx="3">
                  <c:v>118.8</c:v>
                </c:pt>
                <c:pt idx="4">
                  <c:v>147.68</c:v>
                </c:pt>
              </c:numCache>
            </c:numRef>
          </c:val>
        </c:ser>
        <c:dLbls>
          <c:showLegendKey val="0"/>
          <c:showVal val="0"/>
          <c:showCatName val="0"/>
          <c:showSerName val="0"/>
          <c:showPercent val="0"/>
          <c:showBubbleSize val="0"/>
        </c:dLbls>
        <c:gapWidth val="150"/>
        <c:axId val="150478208"/>
        <c:axId val="150480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105.61</c:v>
                </c:pt>
                <c:pt idx="1">
                  <c:v>106.41</c:v>
                </c:pt>
                <c:pt idx="2">
                  <c:v>106.89</c:v>
                </c:pt>
                <c:pt idx="3">
                  <c:v>109.04</c:v>
                </c:pt>
                <c:pt idx="4">
                  <c:v>109.64</c:v>
                </c:pt>
              </c:numCache>
            </c:numRef>
          </c:val>
          <c:smooth val="0"/>
        </c:ser>
        <c:dLbls>
          <c:showLegendKey val="0"/>
          <c:showVal val="0"/>
          <c:showCatName val="0"/>
          <c:showSerName val="0"/>
          <c:showPercent val="0"/>
          <c:showBubbleSize val="0"/>
        </c:dLbls>
        <c:marker val="1"/>
        <c:smooth val="0"/>
        <c:axId val="150478208"/>
        <c:axId val="150480384"/>
      </c:lineChart>
      <c:dateAx>
        <c:axId val="150478208"/>
        <c:scaling>
          <c:orientation val="minMax"/>
        </c:scaling>
        <c:delete val="1"/>
        <c:axPos val="b"/>
        <c:numFmt formatCode="ge" sourceLinked="1"/>
        <c:majorTickMark val="none"/>
        <c:minorTickMark val="none"/>
        <c:tickLblPos val="none"/>
        <c:crossAx val="150480384"/>
        <c:crosses val="autoZero"/>
        <c:auto val="1"/>
        <c:lblOffset val="100"/>
        <c:baseTimeUnit val="years"/>
      </c:dateAx>
      <c:valAx>
        <c:axId val="1504803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0478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41.69</c:v>
                </c:pt>
                <c:pt idx="1">
                  <c:v>43.48</c:v>
                </c:pt>
                <c:pt idx="2">
                  <c:v>44.89</c:v>
                </c:pt>
                <c:pt idx="3">
                  <c:v>48.53</c:v>
                </c:pt>
                <c:pt idx="4">
                  <c:v>49.39</c:v>
                </c:pt>
              </c:numCache>
            </c:numRef>
          </c:val>
        </c:ser>
        <c:dLbls>
          <c:showLegendKey val="0"/>
          <c:showVal val="0"/>
          <c:showCatName val="0"/>
          <c:showSerName val="0"/>
          <c:showPercent val="0"/>
          <c:showBubbleSize val="0"/>
        </c:dLbls>
        <c:gapWidth val="150"/>
        <c:axId val="150518784"/>
        <c:axId val="150525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35.53</c:v>
                </c:pt>
                <c:pt idx="1">
                  <c:v>36.36</c:v>
                </c:pt>
                <c:pt idx="2">
                  <c:v>37.340000000000003</c:v>
                </c:pt>
                <c:pt idx="3">
                  <c:v>44.31</c:v>
                </c:pt>
                <c:pt idx="4">
                  <c:v>45.75</c:v>
                </c:pt>
              </c:numCache>
            </c:numRef>
          </c:val>
          <c:smooth val="0"/>
        </c:ser>
        <c:dLbls>
          <c:showLegendKey val="0"/>
          <c:showVal val="0"/>
          <c:showCatName val="0"/>
          <c:showSerName val="0"/>
          <c:showPercent val="0"/>
          <c:showBubbleSize val="0"/>
        </c:dLbls>
        <c:marker val="1"/>
        <c:smooth val="0"/>
        <c:axId val="150518784"/>
        <c:axId val="150525056"/>
      </c:lineChart>
      <c:dateAx>
        <c:axId val="150518784"/>
        <c:scaling>
          <c:orientation val="minMax"/>
        </c:scaling>
        <c:delete val="1"/>
        <c:axPos val="b"/>
        <c:numFmt formatCode="ge" sourceLinked="1"/>
        <c:majorTickMark val="none"/>
        <c:minorTickMark val="none"/>
        <c:tickLblPos val="none"/>
        <c:crossAx val="150525056"/>
        <c:crosses val="autoZero"/>
        <c:auto val="1"/>
        <c:lblOffset val="100"/>
        <c:baseTimeUnit val="years"/>
      </c:dateAx>
      <c:valAx>
        <c:axId val="150525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518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c:v>
                </c:pt>
                <c:pt idx="1">
                  <c:v>0</c:v>
                </c:pt>
                <c:pt idx="2">
                  <c:v>0</c:v>
                </c:pt>
                <c:pt idx="3">
                  <c:v>0</c:v>
                </c:pt>
                <c:pt idx="4" formatCode="#,##0.00;&quot;△&quot;#,##0.00;&quot;-&quot;">
                  <c:v>2.3199999999999998</c:v>
                </c:pt>
              </c:numCache>
            </c:numRef>
          </c:val>
        </c:ser>
        <c:dLbls>
          <c:showLegendKey val="0"/>
          <c:showVal val="0"/>
          <c:showCatName val="0"/>
          <c:showSerName val="0"/>
          <c:showPercent val="0"/>
          <c:showBubbleSize val="0"/>
        </c:dLbls>
        <c:gapWidth val="150"/>
        <c:axId val="150612608"/>
        <c:axId val="150627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6.47</c:v>
                </c:pt>
                <c:pt idx="1">
                  <c:v>7.8</c:v>
                </c:pt>
                <c:pt idx="2">
                  <c:v>8.39</c:v>
                </c:pt>
                <c:pt idx="3">
                  <c:v>10.09</c:v>
                </c:pt>
                <c:pt idx="4">
                  <c:v>10.54</c:v>
                </c:pt>
              </c:numCache>
            </c:numRef>
          </c:val>
          <c:smooth val="0"/>
        </c:ser>
        <c:dLbls>
          <c:showLegendKey val="0"/>
          <c:showVal val="0"/>
          <c:showCatName val="0"/>
          <c:showSerName val="0"/>
          <c:showPercent val="0"/>
          <c:showBubbleSize val="0"/>
        </c:dLbls>
        <c:marker val="1"/>
        <c:smooth val="0"/>
        <c:axId val="150612608"/>
        <c:axId val="150627072"/>
      </c:lineChart>
      <c:dateAx>
        <c:axId val="150612608"/>
        <c:scaling>
          <c:orientation val="minMax"/>
        </c:scaling>
        <c:delete val="1"/>
        <c:axPos val="b"/>
        <c:numFmt formatCode="ge" sourceLinked="1"/>
        <c:majorTickMark val="none"/>
        <c:minorTickMark val="none"/>
        <c:tickLblPos val="none"/>
        <c:crossAx val="150627072"/>
        <c:crosses val="autoZero"/>
        <c:auto val="1"/>
        <c:lblOffset val="100"/>
        <c:baseTimeUnit val="years"/>
      </c:dateAx>
      <c:valAx>
        <c:axId val="150627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612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0684416"/>
        <c:axId val="150686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6.79</c:v>
                </c:pt>
                <c:pt idx="1">
                  <c:v>6.33</c:v>
                </c:pt>
                <c:pt idx="2">
                  <c:v>7.76</c:v>
                </c:pt>
                <c:pt idx="3">
                  <c:v>3.77</c:v>
                </c:pt>
                <c:pt idx="4">
                  <c:v>3.62</c:v>
                </c:pt>
              </c:numCache>
            </c:numRef>
          </c:val>
          <c:smooth val="0"/>
        </c:ser>
        <c:dLbls>
          <c:showLegendKey val="0"/>
          <c:showVal val="0"/>
          <c:showCatName val="0"/>
          <c:showSerName val="0"/>
          <c:showPercent val="0"/>
          <c:showBubbleSize val="0"/>
        </c:dLbls>
        <c:marker val="1"/>
        <c:smooth val="0"/>
        <c:axId val="150684416"/>
        <c:axId val="150686336"/>
      </c:lineChart>
      <c:dateAx>
        <c:axId val="150684416"/>
        <c:scaling>
          <c:orientation val="minMax"/>
        </c:scaling>
        <c:delete val="1"/>
        <c:axPos val="b"/>
        <c:numFmt formatCode="ge" sourceLinked="1"/>
        <c:majorTickMark val="none"/>
        <c:minorTickMark val="none"/>
        <c:tickLblPos val="none"/>
        <c:crossAx val="150686336"/>
        <c:crosses val="autoZero"/>
        <c:auto val="1"/>
        <c:lblOffset val="100"/>
        <c:baseTimeUnit val="years"/>
      </c:dateAx>
      <c:valAx>
        <c:axId val="1506863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0684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1428.27</c:v>
                </c:pt>
                <c:pt idx="1">
                  <c:v>1519.32</c:v>
                </c:pt>
                <c:pt idx="2">
                  <c:v>1096.4100000000001</c:v>
                </c:pt>
                <c:pt idx="3">
                  <c:v>1094.51</c:v>
                </c:pt>
                <c:pt idx="4">
                  <c:v>1153.94</c:v>
                </c:pt>
              </c:numCache>
            </c:numRef>
          </c:val>
        </c:ser>
        <c:dLbls>
          <c:showLegendKey val="0"/>
          <c:showVal val="0"/>
          <c:showCatName val="0"/>
          <c:showSerName val="0"/>
          <c:showPercent val="0"/>
          <c:showBubbleSize val="0"/>
        </c:dLbls>
        <c:gapWidth val="150"/>
        <c:axId val="150712704"/>
        <c:axId val="150714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832.37</c:v>
                </c:pt>
                <c:pt idx="1">
                  <c:v>852.01</c:v>
                </c:pt>
                <c:pt idx="2">
                  <c:v>909.68</c:v>
                </c:pt>
                <c:pt idx="3">
                  <c:v>382.09</c:v>
                </c:pt>
                <c:pt idx="4">
                  <c:v>371.31</c:v>
                </c:pt>
              </c:numCache>
            </c:numRef>
          </c:val>
          <c:smooth val="0"/>
        </c:ser>
        <c:dLbls>
          <c:showLegendKey val="0"/>
          <c:showVal val="0"/>
          <c:showCatName val="0"/>
          <c:showSerName val="0"/>
          <c:showPercent val="0"/>
          <c:showBubbleSize val="0"/>
        </c:dLbls>
        <c:marker val="1"/>
        <c:smooth val="0"/>
        <c:axId val="150712704"/>
        <c:axId val="150714624"/>
      </c:lineChart>
      <c:dateAx>
        <c:axId val="150712704"/>
        <c:scaling>
          <c:orientation val="minMax"/>
        </c:scaling>
        <c:delete val="1"/>
        <c:axPos val="b"/>
        <c:numFmt formatCode="ge" sourceLinked="1"/>
        <c:majorTickMark val="none"/>
        <c:minorTickMark val="none"/>
        <c:tickLblPos val="none"/>
        <c:crossAx val="150714624"/>
        <c:crosses val="autoZero"/>
        <c:auto val="1"/>
        <c:lblOffset val="100"/>
        <c:baseTimeUnit val="years"/>
      </c:dateAx>
      <c:valAx>
        <c:axId val="1507146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0712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314.88</c:v>
                </c:pt>
                <c:pt idx="1">
                  <c:v>221.28</c:v>
                </c:pt>
                <c:pt idx="2">
                  <c:v>188.77</c:v>
                </c:pt>
                <c:pt idx="3">
                  <c:v>154.08000000000001</c:v>
                </c:pt>
                <c:pt idx="4">
                  <c:v>129.33000000000001</c:v>
                </c:pt>
              </c:numCache>
            </c:numRef>
          </c:val>
        </c:ser>
        <c:dLbls>
          <c:showLegendKey val="0"/>
          <c:showVal val="0"/>
          <c:showCatName val="0"/>
          <c:showSerName val="0"/>
          <c:showPercent val="0"/>
          <c:showBubbleSize val="0"/>
        </c:dLbls>
        <c:gapWidth val="150"/>
        <c:axId val="152121344"/>
        <c:axId val="152123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403.15</c:v>
                </c:pt>
                <c:pt idx="1">
                  <c:v>391.4</c:v>
                </c:pt>
                <c:pt idx="2">
                  <c:v>382.65</c:v>
                </c:pt>
                <c:pt idx="3">
                  <c:v>385.06</c:v>
                </c:pt>
                <c:pt idx="4">
                  <c:v>373.09</c:v>
                </c:pt>
              </c:numCache>
            </c:numRef>
          </c:val>
          <c:smooth val="0"/>
        </c:ser>
        <c:dLbls>
          <c:showLegendKey val="0"/>
          <c:showVal val="0"/>
          <c:showCatName val="0"/>
          <c:showSerName val="0"/>
          <c:showPercent val="0"/>
          <c:showBubbleSize val="0"/>
        </c:dLbls>
        <c:marker val="1"/>
        <c:smooth val="0"/>
        <c:axId val="152121344"/>
        <c:axId val="152123264"/>
      </c:lineChart>
      <c:dateAx>
        <c:axId val="152121344"/>
        <c:scaling>
          <c:orientation val="minMax"/>
        </c:scaling>
        <c:delete val="1"/>
        <c:axPos val="b"/>
        <c:numFmt formatCode="ge" sourceLinked="1"/>
        <c:majorTickMark val="none"/>
        <c:minorTickMark val="none"/>
        <c:tickLblPos val="none"/>
        <c:crossAx val="152123264"/>
        <c:crosses val="autoZero"/>
        <c:auto val="1"/>
        <c:lblOffset val="100"/>
        <c:baseTimeUnit val="years"/>
      </c:dateAx>
      <c:valAx>
        <c:axId val="1521232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2121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77.12</c:v>
                </c:pt>
                <c:pt idx="1">
                  <c:v>105.29</c:v>
                </c:pt>
                <c:pt idx="2">
                  <c:v>112.45</c:v>
                </c:pt>
                <c:pt idx="3">
                  <c:v>103.74</c:v>
                </c:pt>
                <c:pt idx="4">
                  <c:v>137.76</c:v>
                </c:pt>
              </c:numCache>
            </c:numRef>
          </c:val>
        </c:ser>
        <c:dLbls>
          <c:showLegendKey val="0"/>
          <c:showVal val="0"/>
          <c:showCatName val="0"/>
          <c:showSerName val="0"/>
          <c:showPercent val="0"/>
          <c:showBubbleSize val="0"/>
        </c:dLbls>
        <c:gapWidth val="150"/>
        <c:axId val="152137088"/>
        <c:axId val="152167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94.86</c:v>
                </c:pt>
                <c:pt idx="1">
                  <c:v>95.91</c:v>
                </c:pt>
                <c:pt idx="2">
                  <c:v>96.1</c:v>
                </c:pt>
                <c:pt idx="3">
                  <c:v>99.07</c:v>
                </c:pt>
                <c:pt idx="4">
                  <c:v>99.99</c:v>
                </c:pt>
              </c:numCache>
            </c:numRef>
          </c:val>
          <c:smooth val="0"/>
        </c:ser>
        <c:dLbls>
          <c:showLegendKey val="0"/>
          <c:showVal val="0"/>
          <c:showCatName val="0"/>
          <c:showSerName val="0"/>
          <c:showPercent val="0"/>
          <c:showBubbleSize val="0"/>
        </c:dLbls>
        <c:marker val="1"/>
        <c:smooth val="0"/>
        <c:axId val="152137088"/>
        <c:axId val="152167936"/>
      </c:lineChart>
      <c:dateAx>
        <c:axId val="152137088"/>
        <c:scaling>
          <c:orientation val="minMax"/>
        </c:scaling>
        <c:delete val="1"/>
        <c:axPos val="b"/>
        <c:numFmt formatCode="ge" sourceLinked="1"/>
        <c:majorTickMark val="none"/>
        <c:minorTickMark val="none"/>
        <c:tickLblPos val="none"/>
        <c:crossAx val="152167936"/>
        <c:crosses val="autoZero"/>
        <c:auto val="1"/>
        <c:lblOffset val="100"/>
        <c:baseTimeUnit val="years"/>
      </c:dateAx>
      <c:valAx>
        <c:axId val="152167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137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289.20999999999998</c:v>
                </c:pt>
                <c:pt idx="1">
                  <c:v>215.62</c:v>
                </c:pt>
                <c:pt idx="2">
                  <c:v>201.68</c:v>
                </c:pt>
                <c:pt idx="3">
                  <c:v>225.12</c:v>
                </c:pt>
                <c:pt idx="4">
                  <c:v>172.38</c:v>
                </c:pt>
              </c:numCache>
            </c:numRef>
          </c:val>
        </c:ser>
        <c:dLbls>
          <c:showLegendKey val="0"/>
          <c:showVal val="0"/>
          <c:showCatName val="0"/>
          <c:showSerName val="0"/>
          <c:showPercent val="0"/>
          <c:showBubbleSize val="0"/>
        </c:dLbls>
        <c:gapWidth val="150"/>
        <c:axId val="150636416"/>
        <c:axId val="151849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179.14</c:v>
                </c:pt>
                <c:pt idx="1">
                  <c:v>179.29</c:v>
                </c:pt>
                <c:pt idx="2">
                  <c:v>178.39</c:v>
                </c:pt>
                <c:pt idx="3">
                  <c:v>173.03</c:v>
                </c:pt>
                <c:pt idx="4">
                  <c:v>171.15</c:v>
                </c:pt>
              </c:numCache>
            </c:numRef>
          </c:val>
          <c:smooth val="0"/>
        </c:ser>
        <c:dLbls>
          <c:showLegendKey val="0"/>
          <c:showVal val="0"/>
          <c:showCatName val="0"/>
          <c:showSerName val="0"/>
          <c:showPercent val="0"/>
          <c:showBubbleSize val="0"/>
        </c:dLbls>
        <c:marker val="1"/>
        <c:smooth val="0"/>
        <c:axId val="150636416"/>
        <c:axId val="151849600"/>
      </c:lineChart>
      <c:dateAx>
        <c:axId val="150636416"/>
        <c:scaling>
          <c:orientation val="minMax"/>
        </c:scaling>
        <c:delete val="1"/>
        <c:axPos val="b"/>
        <c:numFmt formatCode="ge" sourceLinked="1"/>
        <c:majorTickMark val="none"/>
        <c:minorTickMark val="none"/>
        <c:tickLblPos val="none"/>
        <c:crossAx val="151849600"/>
        <c:crosses val="autoZero"/>
        <c:auto val="1"/>
        <c:lblOffset val="100"/>
        <c:baseTimeUnit val="years"/>
      </c:dateAx>
      <c:valAx>
        <c:axId val="151849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636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U37" zoomScale="85" zoomScaleNormal="85" workbookViewId="0">
      <selection activeCell="BL83" sqref="BL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4" t="str">
        <f>データ!H6</f>
        <v>福島県　南相馬市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85" t="s">
        <v>1</v>
      </c>
      <c r="C7" s="86"/>
      <c r="D7" s="86"/>
      <c r="E7" s="86"/>
      <c r="F7" s="86"/>
      <c r="G7" s="86"/>
      <c r="H7" s="86"/>
      <c r="I7" s="87"/>
      <c r="J7" s="85" t="s">
        <v>2</v>
      </c>
      <c r="K7" s="86"/>
      <c r="L7" s="86"/>
      <c r="M7" s="86"/>
      <c r="N7" s="86"/>
      <c r="O7" s="86"/>
      <c r="P7" s="86"/>
      <c r="Q7" s="87"/>
      <c r="R7" s="85" t="s">
        <v>3</v>
      </c>
      <c r="S7" s="86"/>
      <c r="T7" s="86"/>
      <c r="U7" s="86"/>
      <c r="V7" s="86"/>
      <c r="W7" s="86"/>
      <c r="X7" s="86"/>
      <c r="Y7" s="87"/>
      <c r="Z7" s="85" t="s">
        <v>4</v>
      </c>
      <c r="AA7" s="86"/>
      <c r="AB7" s="86"/>
      <c r="AC7" s="86"/>
      <c r="AD7" s="86"/>
      <c r="AE7" s="86"/>
      <c r="AF7" s="86"/>
      <c r="AG7" s="87"/>
      <c r="AH7" s="3"/>
      <c r="AI7" s="85" t="s">
        <v>5</v>
      </c>
      <c r="AJ7" s="86"/>
      <c r="AK7" s="86"/>
      <c r="AL7" s="86"/>
      <c r="AM7" s="86"/>
      <c r="AN7" s="86"/>
      <c r="AO7" s="86"/>
      <c r="AP7" s="87"/>
      <c r="AQ7" s="74" t="s">
        <v>6</v>
      </c>
      <c r="AR7" s="74"/>
      <c r="AS7" s="74"/>
      <c r="AT7" s="74"/>
      <c r="AU7" s="74"/>
      <c r="AV7" s="74"/>
      <c r="AW7" s="74"/>
      <c r="AX7" s="74"/>
      <c r="AY7" s="74" t="s">
        <v>7</v>
      </c>
      <c r="AZ7" s="74"/>
      <c r="BA7" s="74"/>
      <c r="BB7" s="74"/>
      <c r="BC7" s="74"/>
      <c r="BD7" s="74"/>
      <c r="BE7" s="74"/>
      <c r="BF7" s="74"/>
      <c r="BG7" s="3"/>
      <c r="BH7" s="3"/>
      <c r="BI7" s="3"/>
      <c r="BJ7" s="3"/>
      <c r="BK7" s="3"/>
      <c r="BL7" s="4" t="s">
        <v>8</v>
      </c>
      <c r="BM7" s="5"/>
      <c r="BN7" s="5"/>
      <c r="BO7" s="5"/>
      <c r="BP7" s="5"/>
      <c r="BQ7" s="5"/>
      <c r="BR7" s="5"/>
      <c r="BS7" s="5"/>
      <c r="BT7" s="5"/>
      <c r="BU7" s="5"/>
      <c r="BV7" s="5"/>
      <c r="BW7" s="5"/>
      <c r="BX7" s="5"/>
      <c r="BY7" s="6"/>
    </row>
    <row r="8" spans="1:78" ht="18.75" customHeight="1">
      <c r="A8" s="2"/>
      <c r="B8" s="77" t="str">
        <f>データ!I6</f>
        <v>法適用</v>
      </c>
      <c r="C8" s="78"/>
      <c r="D8" s="78"/>
      <c r="E8" s="78"/>
      <c r="F8" s="78"/>
      <c r="G8" s="78"/>
      <c r="H8" s="78"/>
      <c r="I8" s="79"/>
      <c r="J8" s="77" t="str">
        <f>データ!J6</f>
        <v>水道事業</v>
      </c>
      <c r="K8" s="78"/>
      <c r="L8" s="78"/>
      <c r="M8" s="78"/>
      <c r="N8" s="78"/>
      <c r="O8" s="78"/>
      <c r="P8" s="78"/>
      <c r="Q8" s="79"/>
      <c r="R8" s="77" t="str">
        <f>データ!K6</f>
        <v>末端給水事業</v>
      </c>
      <c r="S8" s="78"/>
      <c r="T8" s="78"/>
      <c r="U8" s="78"/>
      <c r="V8" s="78"/>
      <c r="W8" s="78"/>
      <c r="X8" s="78"/>
      <c r="Y8" s="79"/>
      <c r="Z8" s="77" t="str">
        <f>データ!L6</f>
        <v>A5</v>
      </c>
      <c r="AA8" s="78"/>
      <c r="AB8" s="78"/>
      <c r="AC8" s="78"/>
      <c r="AD8" s="78"/>
      <c r="AE8" s="78"/>
      <c r="AF8" s="78"/>
      <c r="AG8" s="79"/>
      <c r="AH8" s="3"/>
      <c r="AI8" s="80">
        <f>データ!Q6</f>
        <v>63930</v>
      </c>
      <c r="AJ8" s="81"/>
      <c r="AK8" s="81"/>
      <c r="AL8" s="81"/>
      <c r="AM8" s="81"/>
      <c r="AN8" s="81"/>
      <c r="AO8" s="81"/>
      <c r="AP8" s="82"/>
      <c r="AQ8" s="60">
        <f>データ!R6</f>
        <v>398.58</v>
      </c>
      <c r="AR8" s="60"/>
      <c r="AS8" s="60"/>
      <c r="AT8" s="60"/>
      <c r="AU8" s="60"/>
      <c r="AV8" s="60"/>
      <c r="AW8" s="60"/>
      <c r="AX8" s="60"/>
      <c r="AY8" s="60">
        <f>データ!S6</f>
        <v>160.38999999999999</v>
      </c>
      <c r="AZ8" s="60"/>
      <c r="BA8" s="60"/>
      <c r="BB8" s="60"/>
      <c r="BC8" s="60"/>
      <c r="BD8" s="60"/>
      <c r="BE8" s="60"/>
      <c r="BF8" s="60"/>
      <c r="BG8" s="3"/>
      <c r="BH8" s="3"/>
      <c r="BI8" s="3"/>
      <c r="BJ8" s="3"/>
      <c r="BK8" s="3"/>
      <c r="BL8" s="72" t="s">
        <v>9</v>
      </c>
      <c r="BM8" s="73"/>
      <c r="BN8" s="7" t="s">
        <v>10</v>
      </c>
      <c r="BO8" s="8"/>
      <c r="BP8" s="8"/>
      <c r="BQ8" s="8"/>
      <c r="BR8" s="8"/>
      <c r="BS8" s="8"/>
      <c r="BT8" s="8"/>
      <c r="BU8" s="8"/>
      <c r="BV8" s="8"/>
      <c r="BW8" s="8"/>
      <c r="BX8" s="8"/>
      <c r="BY8" s="9"/>
    </row>
    <row r="9" spans="1:78" ht="18.75" customHeight="1">
      <c r="A9" s="2"/>
      <c r="B9" s="74" t="s">
        <v>11</v>
      </c>
      <c r="C9" s="74"/>
      <c r="D9" s="74"/>
      <c r="E9" s="74"/>
      <c r="F9" s="74"/>
      <c r="G9" s="74"/>
      <c r="H9" s="74"/>
      <c r="I9" s="74"/>
      <c r="J9" s="74" t="s">
        <v>12</v>
      </c>
      <c r="K9" s="74"/>
      <c r="L9" s="74"/>
      <c r="M9" s="74"/>
      <c r="N9" s="74"/>
      <c r="O9" s="74"/>
      <c r="P9" s="74"/>
      <c r="Q9" s="74"/>
      <c r="R9" s="74" t="s">
        <v>13</v>
      </c>
      <c r="S9" s="74"/>
      <c r="T9" s="74"/>
      <c r="U9" s="74"/>
      <c r="V9" s="74"/>
      <c r="W9" s="74"/>
      <c r="X9" s="74"/>
      <c r="Y9" s="74"/>
      <c r="Z9" s="74" t="s">
        <v>14</v>
      </c>
      <c r="AA9" s="74"/>
      <c r="AB9" s="74"/>
      <c r="AC9" s="74"/>
      <c r="AD9" s="74"/>
      <c r="AE9" s="74"/>
      <c r="AF9" s="74"/>
      <c r="AG9" s="74"/>
      <c r="AH9" s="3"/>
      <c r="AI9" s="74" t="s">
        <v>15</v>
      </c>
      <c r="AJ9" s="74"/>
      <c r="AK9" s="74"/>
      <c r="AL9" s="74"/>
      <c r="AM9" s="74"/>
      <c r="AN9" s="74"/>
      <c r="AO9" s="74"/>
      <c r="AP9" s="74"/>
      <c r="AQ9" s="74" t="s">
        <v>16</v>
      </c>
      <c r="AR9" s="74"/>
      <c r="AS9" s="74"/>
      <c r="AT9" s="74"/>
      <c r="AU9" s="74"/>
      <c r="AV9" s="74"/>
      <c r="AW9" s="74"/>
      <c r="AX9" s="74"/>
      <c r="AY9" s="74" t="s">
        <v>17</v>
      </c>
      <c r="AZ9" s="74"/>
      <c r="BA9" s="74"/>
      <c r="BB9" s="74"/>
      <c r="BC9" s="74"/>
      <c r="BD9" s="74"/>
      <c r="BE9" s="74"/>
      <c r="BF9" s="74"/>
      <c r="BG9" s="3"/>
      <c r="BH9" s="3"/>
      <c r="BI9" s="3"/>
      <c r="BJ9" s="3"/>
      <c r="BK9" s="3"/>
      <c r="BL9" s="75" t="s">
        <v>18</v>
      </c>
      <c r="BM9" s="76"/>
      <c r="BN9" s="10" t="s">
        <v>19</v>
      </c>
      <c r="BO9" s="11"/>
      <c r="BP9" s="11"/>
      <c r="BQ9" s="11"/>
      <c r="BR9" s="11"/>
      <c r="BS9" s="11"/>
      <c r="BT9" s="11"/>
      <c r="BU9" s="11"/>
      <c r="BV9" s="11"/>
      <c r="BW9" s="11"/>
      <c r="BX9" s="11"/>
      <c r="BY9" s="12"/>
    </row>
    <row r="10" spans="1:78" ht="18.75" customHeight="1">
      <c r="A10" s="2"/>
      <c r="B10" s="60" t="str">
        <f>データ!M6</f>
        <v>-</v>
      </c>
      <c r="C10" s="60"/>
      <c r="D10" s="60"/>
      <c r="E10" s="60"/>
      <c r="F10" s="60"/>
      <c r="G10" s="60"/>
      <c r="H10" s="60"/>
      <c r="I10" s="60"/>
      <c r="J10" s="60">
        <f>データ!N6</f>
        <v>85.73</v>
      </c>
      <c r="K10" s="60"/>
      <c r="L10" s="60"/>
      <c r="M10" s="60"/>
      <c r="N10" s="60"/>
      <c r="O10" s="60"/>
      <c r="P10" s="60"/>
      <c r="Q10" s="60"/>
      <c r="R10" s="60">
        <f>データ!O6</f>
        <v>71.42</v>
      </c>
      <c r="S10" s="60"/>
      <c r="T10" s="60"/>
      <c r="U10" s="60"/>
      <c r="V10" s="60"/>
      <c r="W10" s="60"/>
      <c r="X10" s="60"/>
      <c r="Y10" s="60"/>
      <c r="Z10" s="68">
        <f>データ!P6</f>
        <v>3510</v>
      </c>
      <c r="AA10" s="68"/>
      <c r="AB10" s="68"/>
      <c r="AC10" s="68"/>
      <c r="AD10" s="68"/>
      <c r="AE10" s="68"/>
      <c r="AF10" s="68"/>
      <c r="AG10" s="68"/>
      <c r="AH10" s="2"/>
      <c r="AI10" s="68">
        <f>データ!T6</f>
        <v>37645</v>
      </c>
      <c r="AJ10" s="68"/>
      <c r="AK10" s="68"/>
      <c r="AL10" s="68"/>
      <c r="AM10" s="68"/>
      <c r="AN10" s="68"/>
      <c r="AO10" s="68"/>
      <c r="AP10" s="68"/>
      <c r="AQ10" s="60">
        <f>データ!U6</f>
        <v>104.43</v>
      </c>
      <c r="AR10" s="60"/>
      <c r="AS10" s="60"/>
      <c r="AT10" s="60"/>
      <c r="AU10" s="60"/>
      <c r="AV10" s="60"/>
      <c r="AW10" s="60"/>
      <c r="AX10" s="60"/>
      <c r="AY10" s="60">
        <f>データ!V6</f>
        <v>360.48</v>
      </c>
      <c r="AZ10" s="60"/>
      <c r="BA10" s="60"/>
      <c r="BB10" s="60"/>
      <c r="BC10" s="60"/>
      <c r="BD10" s="60"/>
      <c r="BE10" s="60"/>
      <c r="BF10" s="60"/>
      <c r="BG10" s="2"/>
      <c r="BH10" s="2"/>
      <c r="BI10" s="2"/>
      <c r="BJ10" s="2"/>
      <c r="BK10" s="2"/>
      <c r="BL10" s="61" t="s">
        <v>20</v>
      </c>
      <c r="BM10" s="62"/>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22</v>
      </c>
      <c r="BM11" s="63"/>
      <c r="BN11" s="63"/>
      <c r="BO11" s="63"/>
      <c r="BP11" s="63"/>
      <c r="BQ11" s="63"/>
      <c r="BR11" s="63"/>
      <c r="BS11" s="63"/>
      <c r="BT11" s="63"/>
      <c r="BU11" s="63"/>
      <c r="BV11" s="63"/>
      <c r="BW11" s="63"/>
      <c r="BX11" s="63"/>
      <c r="BY11" s="63"/>
      <c r="BZ11" s="63"/>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c r="A14" s="2"/>
      <c r="B14" s="65" t="s">
        <v>23</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41" t="s">
        <v>24</v>
      </c>
      <c r="BM14" s="42"/>
      <c r="BN14" s="42"/>
      <c r="BO14" s="42"/>
      <c r="BP14" s="42"/>
      <c r="BQ14" s="42"/>
      <c r="BR14" s="42"/>
      <c r="BS14" s="42"/>
      <c r="BT14" s="42"/>
      <c r="BU14" s="42"/>
      <c r="BV14" s="42"/>
      <c r="BW14" s="42"/>
      <c r="BX14" s="42"/>
      <c r="BY14" s="42"/>
      <c r="BZ14" s="43"/>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104</v>
      </c>
      <c r="BM16" s="70"/>
      <c r="BN16" s="70"/>
      <c r="BO16" s="70"/>
      <c r="BP16" s="70"/>
      <c r="BQ16" s="70"/>
      <c r="BR16" s="70"/>
      <c r="BS16" s="70"/>
      <c r="BT16" s="70"/>
      <c r="BU16" s="70"/>
      <c r="BV16" s="70"/>
      <c r="BW16" s="70"/>
      <c r="BX16" s="70"/>
      <c r="BY16" s="70"/>
      <c r="BZ16" s="71"/>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69"/>
      <c r="BM34" s="70"/>
      <c r="BN34" s="70"/>
      <c r="BO34" s="70"/>
      <c r="BP34" s="70"/>
      <c r="BQ34" s="70"/>
      <c r="BR34" s="70"/>
      <c r="BS34" s="70"/>
      <c r="BT34" s="70"/>
      <c r="BU34" s="70"/>
      <c r="BV34" s="70"/>
      <c r="BW34" s="70"/>
      <c r="BX34" s="70"/>
      <c r="BY34" s="70"/>
      <c r="BZ34" s="71"/>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69"/>
      <c r="BM35" s="70"/>
      <c r="BN35" s="70"/>
      <c r="BO35" s="70"/>
      <c r="BP35" s="70"/>
      <c r="BQ35" s="70"/>
      <c r="BR35" s="70"/>
      <c r="BS35" s="70"/>
      <c r="BT35" s="70"/>
      <c r="BU35" s="70"/>
      <c r="BV35" s="70"/>
      <c r="BW35" s="70"/>
      <c r="BX35" s="70"/>
      <c r="BY35" s="70"/>
      <c r="BZ35" s="71"/>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105</v>
      </c>
      <c r="BM47" s="55"/>
      <c r="BN47" s="55"/>
      <c r="BO47" s="55"/>
      <c r="BP47" s="55"/>
      <c r="BQ47" s="55"/>
      <c r="BR47" s="55"/>
      <c r="BS47" s="55"/>
      <c r="BT47" s="55"/>
      <c r="BU47" s="55"/>
      <c r="BV47" s="55"/>
      <c r="BW47" s="55"/>
      <c r="BX47" s="55"/>
      <c r="BY47" s="55"/>
      <c r="BZ47" s="56"/>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54"/>
      <c r="BM56" s="55"/>
      <c r="BN56" s="55"/>
      <c r="BO56" s="55"/>
      <c r="BP56" s="55"/>
      <c r="BQ56" s="55"/>
      <c r="BR56" s="55"/>
      <c r="BS56" s="55"/>
      <c r="BT56" s="55"/>
      <c r="BU56" s="55"/>
      <c r="BV56" s="55"/>
      <c r="BW56" s="55"/>
      <c r="BX56" s="55"/>
      <c r="BY56" s="55"/>
      <c r="BZ56" s="56"/>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54"/>
      <c r="BM57" s="55"/>
      <c r="BN57" s="55"/>
      <c r="BO57" s="55"/>
      <c r="BP57" s="55"/>
      <c r="BQ57" s="55"/>
      <c r="BR57" s="55"/>
      <c r="BS57" s="55"/>
      <c r="BT57" s="55"/>
      <c r="BU57" s="55"/>
      <c r="BV57" s="55"/>
      <c r="BW57" s="55"/>
      <c r="BX57" s="55"/>
      <c r="BY57" s="55"/>
      <c r="BZ57" s="56"/>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4"/>
      <c r="BM58" s="55"/>
      <c r="BN58" s="55"/>
      <c r="BO58" s="55"/>
      <c r="BP58" s="55"/>
      <c r="BQ58" s="55"/>
      <c r="BR58" s="55"/>
      <c r="BS58" s="55"/>
      <c r="BT58" s="55"/>
      <c r="BU58" s="55"/>
      <c r="BV58" s="55"/>
      <c r="BW58" s="55"/>
      <c r="BX58" s="55"/>
      <c r="BY58" s="55"/>
      <c r="BZ58" s="56"/>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4"/>
      <c r="BM59" s="55"/>
      <c r="BN59" s="55"/>
      <c r="BO59" s="55"/>
      <c r="BP59" s="55"/>
      <c r="BQ59" s="55"/>
      <c r="BR59" s="55"/>
      <c r="BS59" s="55"/>
      <c r="BT59" s="55"/>
      <c r="BU59" s="55"/>
      <c r="BV59" s="55"/>
      <c r="BW59" s="55"/>
      <c r="BX59" s="55"/>
      <c r="BY59" s="55"/>
      <c r="BZ59" s="56"/>
    </row>
    <row r="60" spans="1:78" ht="13.5" customHeight="1">
      <c r="A60" s="2"/>
      <c r="B60" s="57" t="s">
        <v>34</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4"/>
      <c r="BM60" s="55"/>
      <c r="BN60" s="55"/>
      <c r="BO60" s="55"/>
      <c r="BP60" s="55"/>
      <c r="BQ60" s="55"/>
      <c r="BR60" s="55"/>
      <c r="BS60" s="55"/>
      <c r="BT60" s="55"/>
      <c r="BU60" s="55"/>
      <c r="BV60" s="55"/>
      <c r="BW60" s="55"/>
      <c r="BX60" s="55"/>
      <c r="BY60" s="55"/>
      <c r="BZ60" s="56"/>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4"/>
      <c r="BM61" s="55"/>
      <c r="BN61" s="55"/>
      <c r="BO61" s="55"/>
      <c r="BP61" s="55"/>
      <c r="BQ61" s="55"/>
      <c r="BR61" s="55"/>
      <c r="BS61" s="55"/>
      <c r="BT61" s="55"/>
      <c r="BU61" s="55"/>
      <c r="BV61" s="55"/>
      <c r="BW61" s="55"/>
      <c r="BX61" s="55"/>
      <c r="BY61" s="55"/>
      <c r="BZ61" s="56"/>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4"/>
      <c r="BM63" s="55"/>
      <c r="BN63" s="55"/>
      <c r="BO63" s="55"/>
      <c r="BP63" s="55"/>
      <c r="BQ63" s="55"/>
      <c r="BR63" s="55"/>
      <c r="BS63" s="55"/>
      <c r="BT63" s="55"/>
      <c r="BU63" s="55"/>
      <c r="BV63" s="55"/>
      <c r="BW63" s="55"/>
      <c r="BX63" s="55"/>
      <c r="BY63" s="55"/>
      <c r="BZ63" s="56"/>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9" t="s">
        <v>49</v>
      </c>
      <c r="I3" s="90"/>
      <c r="J3" s="90"/>
      <c r="K3" s="90"/>
      <c r="L3" s="90"/>
      <c r="M3" s="90"/>
      <c r="N3" s="90"/>
      <c r="O3" s="90"/>
      <c r="P3" s="90"/>
      <c r="Q3" s="90"/>
      <c r="R3" s="90"/>
      <c r="S3" s="90"/>
      <c r="T3" s="90"/>
      <c r="U3" s="90"/>
      <c r="V3" s="91"/>
      <c r="W3" s="95" t="s">
        <v>50</v>
      </c>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t="s">
        <v>51</v>
      </c>
      <c r="DH3" s="88"/>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row>
    <row r="4" spans="1:143">
      <c r="A4" s="26" t="s">
        <v>52</v>
      </c>
      <c r="B4" s="28"/>
      <c r="C4" s="28"/>
      <c r="D4" s="28"/>
      <c r="E4" s="28"/>
      <c r="F4" s="28"/>
      <c r="G4" s="28"/>
      <c r="H4" s="92"/>
      <c r="I4" s="93"/>
      <c r="J4" s="93"/>
      <c r="K4" s="93"/>
      <c r="L4" s="93"/>
      <c r="M4" s="93"/>
      <c r="N4" s="93"/>
      <c r="O4" s="93"/>
      <c r="P4" s="93"/>
      <c r="Q4" s="93"/>
      <c r="R4" s="93"/>
      <c r="S4" s="93"/>
      <c r="T4" s="93"/>
      <c r="U4" s="93"/>
      <c r="V4" s="94"/>
      <c r="W4" s="88" t="s">
        <v>53</v>
      </c>
      <c r="X4" s="88"/>
      <c r="Y4" s="88"/>
      <c r="Z4" s="88"/>
      <c r="AA4" s="88"/>
      <c r="AB4" s="88"/>
      <c r="AC4" s="88"/>
      <c r="AD4" s="88"/>
      <c r="AE4" s="88"/>
      <c r="AF4" s="88"/>
      <c r="AG4" s="88"/>
      <c r="AH4" s="88" t="s">
        <v>54</v>
      </c>
      <c r="AI4" s="88"/>
      <c r="AJ4" s="88"/>
      <c r="AK4" s="88"/>
      <c r="AL4" s="88"/>
      <c r="AM4" s="88"/>
      <c r="AN4" s="88"/>
      <c r="AO4" s="88"/>
      <c r="AP4" s="88"/>
      <c r="AQ4" s="88"/>
      <c r="AR4" s="88"/>
      <c r="AS4" s="88" t="s">
        <v>55</v>
      </c>
      <c r="AT4" s="88"/>
      <c r="AU4" s="88"/>
      <c r="AV4" s="88"/>
      <c r="AW4" s="88"/>
      <c r="AX4" s="88"/>
      <c r="AY4" s="88"/>
      <c r="AZ4" s="88"/>
      <c r="BA4" s="88"/>
      <c r="BB4" s="88"/>
      <c r="BC4" s="88"/>
      <c r="BD4" s="88" t="s">
        <v>56</v>
      </c>
      <c r="BE4" s="88"/>
      <c r="BF4" s="88"/>
      <c r="BG4" s="88"/>
      <c r="BH4" s="88"/>
      <c r="BI4" s="88"/>
      <c r="BJ4" s="88"/>
      <c r="BK4" s="88"/>
      <c r="BL4" s="88"/>
      <c r="BM4" s="88"/>
      <c r="BN4" s="88"/>
      <c r="BO4" s="88" t="s">
        <v>57</v>
      </c>
      <c r="BP4" s="88"/>
      <c r="BQ4" s="88"/>
      <c r="BR4" s="88"/>
      <c r="BS4" s="88"/>
      <c r="BT4" s="88"/>
      <c r="BU4" s="88"/>
      <c r="BV4" s="88"/>
      <c r="BW4" s="88"/>
      <c r="BX4" s="88"/>
      <c r="BY4" s="88"/>
      <c r="BZ4" s="88" t="s">
        <v>58</v>
      </c>
      <c r="CA4" s="88"/>
      <c r="CB4" s="88"/>
      <c r="CC4" s="88"/>
      <c r="CD4" s="88"/>
      <c r="CE4" s="88"/>
      <c r="CF4" s="88"/>
      <c r="CG4" s="88"/>
      <c r="CH4" s="88"/>
      <c r="CI4" s="88"/>
      <c r="CJ4" s="88"/>
      <c r="CK4" s="88" t="s">
        <v>59</v>
      </c>
      <c r="CL4" s="88"/>
      <c r="CM4" s="88"/>
      <c r="CN4" s="88"/>
      <c r="CO4" s="88"/>
      <c r="CP4" s="88"/>
      <c r="CQ4" s="88"/>
      <c r="CR4" s="88"/>
      <c r="CS4" s="88"/>
      <c r="CT4" s="88"/>
      <c r="CU4" s="88"/>
      <c r="CV4" s="88" t="s">
        <v>60</v>
      </c>
      <c r="CW4" s="88"/>
      <c r="CX4" s="88"/>
      <c r="CY4" s="88"/>
      <c r="CZ4" s="88"/>
      <c r="DA4" s="88"/>
      <c r="DB4" s="88"/>
      <c r="DC4" s="88"/>
      <c r="DD4" s="88"/>
      <c r="DE4" s="88"/>
      <c r="DF4" s="88"/>
      <c r="DG4" s="88" t="s">
        <v>61</v>
      </c>
      <c r="DH4" s="88"/>
      <c r="DI4" s="88"/>
      <c r="DJ4" s="88"/>
      <c r="DK4" s="88"/>
      <c r="DL4" s="88"/>
      <c r="DM4" s="88"/>
      <c r="DN4" s="88"/>
      <c r="DO4" s="88"/>
      <c r="DP4" s="88"/>
      <c r="DQ4" s="88"/>
      <c r="DR4" s="88" t="s">
        <v>62</v>
      </c>
      <c r="DS4" s="88"/>
      <c r="DT4" s="88"/>
      <c r="DU4" s="88"/>
      <c r="DV4" s="88"/>
      <c r="DW4" s="88"/>
      <c r="DX4" s="88"/>
      <c r="DY4" s="88"/>
      <c r="DZ4" s="88"/>
      <c r="EA4" s="88"/>
      <c r="EB4" s="88"/>
      <c r="EC4" s="88" t="s">
        <v>63</v>
      </c>
      <c r="ED4" s="88"/>
      <c r="EE4" s="88"/>
      <c r="EF4" s="88"/>
      <c r="EG4" s="88"/>
      <c r="EH4" s="88"/>
      <c r="EI4" s="88"/>
      <c r="EJ4" s="88"/>
      <c r="EK4" s="88"/>
      <c r="EL4" s="88"/>
      <c r="EM4" s="88"/>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72125</v>
      </c>
      <c r="D6" s="31">
        <f t="shared" si="3"/>
        <v>46</v>
      </c>
      <c r="E6" s="31">
        <f t="shared" si="3"/>
        <v>1</v>
      </c>
      <c r="F6" s="31">
        <f t="shared" si="3"/>
        <v>0</v>
      </c>
      <c r="G6" s="31">
        <f t="shared" si="3"/>
        <v>1</v>
      </c>
      <c r="H6" s="31" t="str">
        <f t="shared" si="3"/>
        <v>福島県　南相馬市</v>
      </c>
      <c r="I6" s="31" t="str">
        <f t="shared" si="3"/>
        <v>法適用</v>
      </c>
      <c r="J6" s="31" t="str">
        <f t="shared" si="3"/>
        <v>水道事業</v>
      </c>
      <c r="K6" s="31" t="str">
        <f t="shared" si="3"/>
        <v>末端給水事業</v>
      </c>
      <c r="L6" s="31" t="str">
        <f t="shared" si="3"/>
        <v>A5</v>
      </c>
      <c r="M6" s="32" t="str">
        <f t="shared" si="3"/>
        <v>-</v>
      </c>
      <c r="N6" s="32">
        <f t="shared" si="3"/>
        <v>85.73</v>
      </c>
      <c r="O6" s="32">
        <f t="shared" si="3"/>
        <v>71.42</v>
      </c>
      <c r="P6" s="32">
        <f t="shared" si="3"/>
        <v>3510</v>
      </c>
      <c r="Q6" s="32">
        <f t="shared" si="3"/>
        <v>63930</v>
      </c>
      <c r="R6" s="32">
        <f t="shared" si="3"/>
        <v>398.58</v>
      </c>
      <c r="S6" s="32">
        <f t="shared" si="3"/>
        <v>160.38999999999999</v>
      </c>
      <c r="T6" s="32">
        <f t="shared" si="3"/>
        <v>37645</v>
      </c>
      <c r="U6" s="32">
        <f t="shared" si="3"/>
        <v>104.43</v>
      </c>
      <c r="V6" s="32">
        <f t="shared" si="3"/>
        <v>360.48</v>
      </c>
      <c r="W6" s="33">
        <f>IF(W7="",NA(),W7)</f>
        <v>87.76</v>
      </c>
      <c r="X6" s="33">
        <f t="shared" ref="X6:AF6" si="4">IF(X7="",NA(),X7)</f>
        <v>128.85</v>
      </c>
      <c r="Y6" s="33">
        <f t="shared" si="4"/>
        <v>139.06</v>
      </c>
      <c r="Z6" s="33">
        <f t="shared" si="4"/>
        <v>118.8</v>
      </c>
      <c r="AA6" s="33">
        <f t="shared" si="4"/>
        <v>147.68</v>
      </c>
      <c r="AB6" s="33">
        <f t="shared" si="4"/>
        <v>105.61</v>
      </c>
      <c r="AC6" s="33">
        <f t="shared" si="4"/>
        <v>106.41</v>
      </c>
      <c r="AD6" s="33">
        <f t="shared" si="4"/>
        <v>106.89</v>
      </c>
      <c r="AE6" s="33">
        <f t="shared" si="4"/>
        <v>109.04</v>
      </c>
      <c r="AF6" s="33">
        <f t="shared" si="4"/>
        <v>109.64</v>
      </c>
      <c r="AG6" s="32" t="str">
        <f>IF(AG7="","",IF(AG7="-","【-】","【"&amp;SUBSTITUTE(TEXT(AG7,"#,##0.00"),"-","△")&amp;"】"))</f>
        <v>【113.56】</v>
      </c>
      <c r="AH6" s="32">
        <f>IF(AH7="",NA(),AH7)</f>
        <v>0</v>
      </c>
      <c r="AI6" s="32">
        <f t="shared" ref="AI6:AQ6" si="5">IF(AI7="",NA(),AI7)</f>
        <v>0</v>
      </c>
      <c r="AJ6" s="32">
        <f t="shared" si="5"/>
        <v>0</v>
      </c>
      <c r="AK6" s="32">
        <f t="shared" si="5"/>
        <v>0</v>
      </c>
      <c r="AL6" s="32">
        <f t="shared" si="5"/>
        <v>0</v>
      </c>
      <c r="AM6" s="33">
        <f t="shared" si="5"/>
        <v>6.79</v>
      </c>
      <c r="AN6" s="33">
        <f t="shared" si="5"/>
        <v>6.33</v>
      </c>
      <c r="AO6" s="33">
        <f t="shared" si="5"/>
        <v>7.76</v>
      </c>
      <c r="AP6" s="33">
        <f t="shared" si="5"/>
        <v>3.77</v>
      </c>
      <c r="AQ6" s="33">
        <f t="shared" si="5"/>
        <v>3.62</v>
      </c>
      <c r="AR6" s="32" t="str">
        <f>IF(AR7="","",IF(AR7="-","【-】","【"&amp;SUBSTITUTE(TEXT(AR7,"#,##0.00"),"-","△")&amp;"】"))</f>
        <v>【0.87】</v>
      </c>
      <c r="AS6" s="33">
        <f>IF(AS7="",NA(),AS7)</f>
        <v>1428.27</v>
      </c>
      <c r="AT6" s="33">
        <f t="shared" ref="AT6:BB6" si="6">IF(AT7="",NA(),AT7)</f>
        <v>1519.32</v>
      </c>
      <c r="AU6" s="33">
        <f t="shared" si="6"/>
        <v>1096.4100000000001</v>
      </c>
      <c r="AV6" s="33">
        <f t="shared" si="6"/>
        <v>1094.51</v>
      </c>
      <c r="AW6" s="33">
        <f t="shared" si="6"/>
        <v>1153.94</v>
      </c>
      <c r="AX6" s="33">
        <f t="shared" si="6"/>
        <v>832.37</v>
      </c>
      <c r="AY6" s="33">
        <f t="shared" si="6"/>
        <v>852.01</v>
      </c>
      <c r="AZ6" s="33">
        <f t="shared" si="6"/>
        <v>909.68</v>
      </c>
      <c r="BA6" s="33">
        <f t="shared" si="6"/>
        <v>382.09</v>
      </c>
      <c r="BB6" s="33">
        <f t="shared" si="6"/>
        <v>371.31</v>
      </c>
      <c r="BC6" s="32" t="str">
        <f>IF(BC7="","",IF(BC7="-","【-】","【"&amp;SUBSTITUTE(TEXT(BC7,"#,##0.00"),"-","△")&amp;"】"))</f>
        <v>【262.74】</v>
      </c>
      <c r="BD6" s="33">
        <f>IF(BD7="",NA(),BD7)</f>
        <v>314.88</v>
      </c>
      <c r="BE6" s="33">
        <f t="shared" ref="BE6:BM6" si="7">IF(BE7="",NA(),BE7)</f>
        <v>221.28</v>
      </c>
      <c r="BF6" s="33">
        <f t="shared" si="7"/>
        <v>188.77</v>
      </c>
      <c r="BG6" s="33">
        <f t="shared" si="7"/>
        <v>154.08000000000001</v>
      </c>
      <c r="BH6" s="33">
        <f t="shared" si="7"/>
        <v>129.33000000000001</v>
      </c>
      <c r="BI6" s="33">
        <f t="shared" si="7"/>
        <v>403.15</v>
      </c>
      <c r="BJ6" s="33">
        <f t="shared" si="7"/>
        <v>391.4</v>
      </c>
      <c r="BK6" s="33">
        <f t="shared" si="7"/>
        <v>382.65</v>
      </c>
      <c r="BL6" s="33">
        <f t="shared" si="7"/>
        <v>385.06</v>
      </c>
      <c r="BM6" s="33">
        <f t="shared" si="7"/>
        <v>373.09</v>
      </c>
      <c r="BN6" s="32" t="str">
        <f>IF(BN7="","",IF(BN7="-","【-】","【"&amp;SUBSTITUTE(TEXT(BN7,"#,##0.00"),"-","△")&amp;"】"))</f>
        <v>【276.38】</v>
      </c>
      <c r="BO6" s="33">
        <f>IF(BO7="",NA(),BO7)</f>
        <v>77.12</v>
      </c>
      <c r="BP6" s="33">
        <f t="shared" ref="BP6:BX6" si="8">IF(BP7="",NA(),BP7)</f>
        <v>105.29</v>
      </c>
      <c r="BQ6" s="33">
        <f t="shared" si="8"/>
        <v>112.45</v>
      </c>
      <c r="BR6" s="33">
        <f t="shared" si="8"/>
        <v>103.74</v>
      </c>
      <c r="BS6" s="33">
        <f t="shared" si="8"/>
        <v>137.76</v>
      </c>
      <c r="BT6" s="33">
        <f t="shared" si="8"/>
        <v>94.86</v>
      </c>
      <c r="BU6" s="33">
        <f t="shared" si="8"/>
        <v>95.91</v>
      </c>
      <c r="BV6" s="33">
        <f t="shared" si="8"/>
        <v>96.1</v>
      </c>
      <c r="BW6" s="33">
        <f t="shared" si="8"/>
        <v>99.07</v>
      </c>
      <c r="BX6" s="33">
        <f t="shared" si="8"/>
        <v>99.99</v>
      </c>
      <c r="BY6" s="32" t="str">
        <f>IF(BY7="","",IF(BY7="-","【-】","【"&amp;SUBSTITUTE(TEXT(BY7,"#,##0.00"),"-","△")&amp;"】"))</f>
        <v>【104.99】</v>
      </c>
      <c r="BZ6" s="33">
        <f>IF(BZ7="",NA(),BZ7)</f>
        <v>289.20999999999998</v>
      </c>
      <c r="CA6" s="33">
        <f t="shared" ref="CA6:CI6" si="9">IF(CA7="",NA(),CA7)</f>
        <v>215.62</v>
      </c>
      <c r="CB6" s="33">
        <f t="shared" si="9"/>
        <v>201.68</v>
      </c>
      <c r="CC6" s="33">
        <f t="shared" si="9"/>
        <v>225.12</v>
      </c>
      <c r="CD6" s="33">
        <f t="shared" si="9"/>
        <v>172.38</v>
      </c>
      <c r="CE6" s="33">
        <f t="shared" si="9"/>
        <v>179.14</v>
      </c>
      <c r="CF6" s="33">
        <f t="shared" si="9"/>
        <v>179.29</v>
      </c>
      <c r="CG6" s="33">
        <f t="shared" si="9"/>
        <v>178.39</v>
      </c>
      <c r="CH6" s="33">
        <f t="shared" si="9"/>
        <v>173.03</v>
      </c>
      <c r="CI6" s="33">
        <f t="shared" si="9"/>
        <v>171.15</v>
      </c>
      <c r="CJ6" s="32" t="str">
        <f>IF(CJ7="","",IF(CJ7="-","【-】","【"&amp;SUBSTITUTE(TEXT(CJ7,"#,##0.00"),"-","△")&amp;"】"))</f>
        <v>【163.72】</v>
      </c>
      <c r="CK6" s="33">
        <f>IF(CK7="",NA(),CK7)</f>
        <v>35</v>
      </c>
      <c r="CL6" s="33">
        <f t="shared" ref="CL6:CT6" si="10">IF(CL7="",NA(),CL7)</f>
        <v>42.5</v>
      </c>
      <c r="CM6" s="33">
        <f t="shared" si="10"/>
        <v>44.5</v>
      </c>
      <c r="CN6" s="33">
        <f t="shared" si="10"/>
        <v>47.93</v>
      </c>
      <c r="CO6" s="33">
        <f t="shared" si="10"/>
        <v>51.87</v>
      </c>
      <c r="CP6" s="33">
        <f t="shared" si="10"/>
        <v>58.76</v>
      </c>
      <c r="CQ6" s="33">
        <f t="shared" si="10"/>
        <v>59.09</v>
      </c>
      <c r="CR6" s="33">
        <f t="shared" si="10"/>
        <v>59.23</v>
      </c>
      <c r="CS6" s="33">
        <f t="shared" si="10"/>
        <v>58.58</v>
      </c>
      <c r="CT6" s="33">
        <f t="shared" si="10"/>
        <v>58.53</v>
      </c>
      <c r="CU6" s="32" t="str">
        <f>IF(CU7="","",IF(CU7="-","【-】","【"&amp;SUBSTITUTE(TEXT(CU7,"#,##0.00"),"-","△")&amp;"】"))</f>
        <v>【59.76】</v>
      </c>
      <c r="CV6" s="33">
        <f>IF(CV7="",NA(),CV7)</f>
        <v>72.8</v>
      </c>
      <c r="CW6" s="33">
        <f t="shared" ref="CW6:DE6" si="11">IF(CW7="",NA(),CW7)</f>
        <v>78.010000000000005</v>
      </c>
      <c r="CX6" s="33">
        <f t="shared" si="11"/>
        <v>79.91</v>
      </c>
      <c r="CY6" s="33">
        <f t="shared" si="11"/>
        <v>82.04</v>
      </c>
      <c r="CZ6" s="33">
        <f t="shared" si="11"/>
        <v>82.43</v>
      </c>
      <c r="DA6" s="33">
        <f t="shared" si="11"/>
        <v>84.87</v>
      </c>
      <c r="DB6" s="33">
        <f t="shared" si="11"/>
        <v>85.4</v>
      </c>
      <c r="DC6" s="33">
        <f t="shared" si="11"/>
        <v>85.53</v>
      </c>
      <c r="DD6" s="33">
        <f t="shared" si="11"/>
        <v>85.23</v>
      </c>
      <c r="DE6" s="33">
        <f t="shared" si="11"/>
        <v>85.26</v>
      </c>
      <c r="DF6" s="32" t="str">
        <f>IF(DF7="","",IF(DF7="-","【-】","【"&amp;SUBSTITUTE(TEXT(DF7,"#,##0.00"),"-","△")&amp;"】"))</f>
        <v>【89.95】</v>
      </c>
      <c r="DG6" s="33">
        <f>IF(DG7="",NA(),DG7)</f>
        <v>41.69</v>
      </c>
      <c r="DH6" s="33">
        <f t="shared" ref="DH6:DP6" si="12">IF(DH7="",NA(),DH7)</f>
        <v>43.48</v>
      </c>
      <c r="DI6" s="33">
        <f t="shared" si="12"/>
        <v>44.89</v>
      </c>
      <c r="DJ6" s="33">
        <f t="shared" si="12"/>
        <v>48.53</v>
      </c>
      <c r="DK6" s="33">
        <f t="shared" si="12"/>
        <v>49.39</v>
      </c>
      <c r="DL6" s="33">
        <f t="shared" si="12"/>
        <v>35.53</v>
      </c>
      <c r="DM6" s="33">
        <f t="shared" si="12"/>
        <v>36.36</v>
      </c>
      <c r="DN6" s="33">
        <f t="shared" si="12"/>
        <v>37.340000000000003</v>
      </c>
      <c r="DO6" s="33">
        <f t="shared" si="12"/>
        <v>44.31</v>
      </c>
      <c r="DP6" s="33">
        <f t="shared" si="12"/>
        <v>45.75</v>
      </c>
      <c r="DQ6" s="32" t="str">
        <f>IF(DQ7="","",IF(DQ7="-","【-】","【"&amp;SUBSTITUTE(TEXT(DQ7,"#,##0.00"),"-","△")&amp;"】"))</f>
        <v>【47.18】</v>
      </c>
      <c r="DR6" s="32">
        <f>IF(DR7="",NA(),DR7)</f>
        <v>0</v>
      </c>
      <c r="DS6" s="32">
        <f t="shared" ref="DS6:EA6" si="13">IF(DS7="",NA(),DS7)</f>
        <v>0</v>
      </c>
      <c r="DT6" s="32">
        <f t="shared" si="13"/>
        <v>0</v>
      </c>
      <c r="DU6" s="32">
        <f t="shared" si="13"/>
        <v>0</v>
      </c>
      <c r="DV6" s="33">
        <f t="shared" si="13"/>
        <v>2.3199999999999998</v>
      </c>
      <c r="DW6" s="33">
        <f t="shared" si="13"/>
        <v>6.47</v>
      </c>
      <c r="DX6" s="33">
        <f t="shared" si="13"/>
        <v>7.8</v>
      </c>
      <c r="DY6" s="33">
        <f t="shared" si="13"/>
        <v>8.39</v>
      </c>
      <c r="DZ6" s="33">
        <f t="shared" si="13"/>
        <v>10.09</v>
      </c>
      <c r="EA6" s="33">
        <f t="shared" si="13"/>
        <v>10.54</v>
      </c>
      <c r="EB6" s="32" t="str">
        <f>IF(EB7="","",IF(EB7="-","【-】","【"&amp;SUBSTITUTE(TEXT(EB7,"#,##0.00"),"-","△")&amp;"】"))</f>
        <v>【13.18】</v>
      </c>
      <c r="EC6" s="33">
        <f>IF(EC7="",NA(),EC7)</f>
        <v>0.75</v>
      </c>
      <c r="ED6" s="33">
        <f t="shared" ref="ED6:EL6" si="14">IF(ED7="",NA(),ED7)</f>
        <v>0.33</v>
      </c>
      <c r="EE6" s="33">
        <f t="shared" si="14"/>
        <v>1.42</v>
      </c>
      <c r="EF6" s="33">
        <f t="shared" si="14"/>
        <v>0.01</v>
      </c>
      <c r="EG6" s="33">
        <f t="shared" si="14"/>
        <v>0.85</v>
      </c>
      <c r="EH6" s="33">
        <f t="shared" si="14"/>
        <v>0.7</v>
      </c>
      <c r="EI6" s="33">
        <f t="shared" si="14"/>
        <v>0.81</v>
      </c>
      <c r="EJ6" s="33">
        <f t="shared" si="14"/>
        <v>0.59</v>
      </c>
      <c r="EK6" s="33">
        <f t="shared" si="14"/>
        <v>0.6</v>
      </c>
      <c r="EL6" s="33">
        <f t="shared" si="14"/>
        <v>0.56000000000000005</v>
      </c>
      <c r="EM6" s="32" t="str">
        <f>IF(EM7="","",IF(EM7="-","【-】","【"&amp;SUBSTITUTE(TEXT(EM7,"#,##0.00"),"-","△")&amp;"】"))</f>
        <v>【0.85】</v>
      </c>
    </row>
    <row r="7" spans="1:143" s="34" customFormat="1">
      <c r="A7" s="26"/>
      <c r="B7" s="35">
        <v>2015</v>
      </c>
      <c r="C7" s="35">
        <v>72125</v>
      </c>
      <c r="D7" s="35">
        <v>46</v>
      </c>
      <c r="E7" s="35">
        <v>1</v>
      </c>
      <c r="F7" s="35">
        <v>0</v>
      </c>
      <c r="G7" s="35">
        <v>1</v>
      </c>
      <c r="H7" s="35" t="s">
        <v>93</v>
      </c>
      <c r="I7" s="35" t="s">
        <v>94</v>
      </c>
      <c r="J7" s="35" t="s">
        <v>95</v>
      </c>
      <c r="K7" s="35" t="s">
        <v>96</v>
      </c>
      <c r="L7" s="35" t="s">
        <v>97</v>
      </c>
      <c r="M7" s="36" t="s">
        <v>98</v>
      </c>
      <c r="N7" s="36">
        <v>85.73</v>
      </c>
      <c r="O7" s="36">
        <v>71.42</v>
      </c>
      <c r="P7" s="36">
        <v>3510</v>
      </c>
      <c r="Q7" s="36">
        <v>63930</v>
      </c>
      <c r="R7" s="36">
        <v>398.58</v>
      </c>
      <c r="S7" s="36">
        <v>160.38999999999999</v>
      </c>
      <c r="T7" s="36">
        <v>37645</v>
      </c>
      <c r="U7" s="36">
        <v>104.43</v>
      </c>
      <c r="V7" s="36">
        <v>360.48</v>
      </c>
      <c r="W7" s="36">
        <v>87.76</v>
      </c>
      <c r="X7" s="36">
        <v>128.85</v>
      </c>
      <c r="Y7" s="36">
        <v>139.06</v>
      </c>
      <c r="Z7" s="36">
        <v>118.8</v>
      </c>
      <c r="AA7" s="36">
        <v>147.68</v>
      </c>
      <c r="AB7" s="36">
        <v>105.61</v>
      </c>
      <c r="AC7" s="36">
        <v>106.41</v>
      </c>
      <c r="AD7" s="36">
        <v>106.89</v>
      </c>
      <c r="AE7" s="36">
        <v>109.04</v>
      </c>
      <c r="AF7" s="36">
        <v>109.64</v>
      </c>
      <c r="AG7" s="36">
        <v>113.56</v>
      </c>
      <c r="AH7" s="36">
        <v>0</v>
      </c>
      <c r="AI7" s="36">
        <v>0</v>
      </c>
      <c r="AJ7" s="36">
        <v>0</v>
      </c>
      <c r="AK7" s="36">
        <v>0</v>
      </c>
      <c r="AL7" s="36">
        <v>0</v>
      </c>
      <c r="AM7" s="36">
        <v>6.79</v>
      </c>
      <c r="AN7" s="36">
        <v>6.33</v>
      </c>
      <c r="AO7" s="36">
        <v>7.76</v>
      </c>
      <c r="AP7" s="36">
        <v>3.77</v>
      </c>
      <c r="AQ7" s="36">
        <v>3.62</v>
      </c>
      <c r="AR7" s="36">
        <v>0.87</v>
      </c>
      <c r="AS7" s="36">
        <v>1428.27</v>
      </c>
      <c r="AT7" s="36">
        <v>1519.32</v>
      </c>
      <c r="AU7" s="36">
        <v>1096.4100000000001</v>
      </c>
      <c r="AV7" s="36">
        <v>1094.51</v>
      </c>
      <c r="AW7" s="36">
        <v>1153.94</v>
      </c>
      <c r="AX7" s="36">
        <v>832.37</v>
      </c>
      <c r="AY7" s="36">
        <v>852.01</v>
      </c>
      <c r="AZ7" s="36">
        <v>909.68</v>
      </c>
      <c r="BA7" s="36">
        <v>382.09</v>
      </c>
      <c r="BB7" s="36">
        <v>371.31</v>
      </c>
      <c r="BC7" s="36">
        <v>262.74</v>
      </c>
      <c r="BD7" s="36">
        <v>314.88</v>
      </c>
      <c r="BE7" s="36">
        <v>221.28</v>
      </c>
      <c r="BF7" s="36">
        <v>188.77</v>
      </c>
      <c r="BG7" s="36">
        <v>154.08000000000001</v>
      </c>
      <c r="BH7" s="36">
        <v>129.33000000000001</v>
      </c>
      <c r="BI7" s="36">
        <v>403.15</v>
      </c>
      <c r="BJ7" s="36">
        <v>391.4</v>
      </c>
      <c r="BK7" s="36">
        <v>382.65</v>
      </c>
      <c r="BL7" s="36">
        <v>385.06</v>
      </c>
      <c r="BM7" s="36">
        <v>373.09</v>
      </c>
      <c r="BN7" s="36">
        <v>276.38</v>
      </c>
      <c r="BO7" s="36">
        <v>77.12</v>
      </c>
      <c r="BP7" s="36">
        <v>105.29</v>
      </c>
      <c r="BQ7" s="36">
        <v>112.45</v>
      </c>
      <c r="BR7" s="36">
        <v>103.74</v>
      </c>
      <c r="BS7" s="36">
        <v>137.76</v>
      </c>
      <c r="BT7" s="36">
        <v>94.86</v>
      </c>
      <c r="BU7" s="36">
        <v>95.91</v>
      </c>
      <c r="BV7" s="36">
        <v>96.1</v>
      </c>
      <c r="BW7" s="36">
        <v>99.07</v>
      </c>
      <c r="BX7" s="36">
        <v>99.99</v>
      </c>
      <c r="BY7" s="36">
        <v>104.99</v>
      </c>
      <c r="BZ7" s="36">
        <v>289.20999999999998</v>
      </c>
      <c r="CA7" s="36">
        <v>215.62</v>
      </c>
      <c r="CB7" s="36">
        <v>201.68</v>
      </c>
      <c r="CC7" s="36">
        <v>225.12</v>
      </c>
      <c r="CD7" s="36">
        <v>172.38</v>
      </c>
      <c r="CE7" s="36">
        <v>179.14</v>
      </c>
      <c r="CF7" s="36">
        <v>179.29</v>
      </c>
      <c r="CG7" s="36">
        <v>178.39</v>
      </c>
      <c r="CH7" s="36">
        <v>173.03</v>
      </c>
      <c r="CI7" s="36">
        <v>171.15</v>
      </c>
      <c r="CJ7" s="36">
        <v>163.72</v>
      </c>
      <c r="CK7" s="36">
        <v>35</v>
      </c>
      <c r="CL7" s="36">
        <v>42.5</v>
      </c>
      <c r="CM7" s="36">
        <v>44.5</v>
      </c>
      <c r="CN7" s="36">
        <v>47.93</v>
      </c>
      <c r="CO7" s="36">
        <v>51.87</v>
      </c>
      <c r="CP7" s="36">
        <v>58.76</v>
      </c>
      <c r="CQ7" s="36">
        <v>59.09</v>
      </c>
      <c r="CR7" s="36">
        <v>59.23</v>
      </c>
      <c r="CS7" s="36">
        <v>58.58</v>
      </c>
      <c r="CT7" s="36">
        <v>58.53</v>
      </c>
      <c r="CU7" s="36">
        <v>59.76</v>
      </c>
      <c r="CV7" s="36">
        <v>72.8</v>
      </c>
      <c r="CW7" s="36">
        <v>78.010000000000005</v>
      </c>
      <c r="CX7" s="36">
        <v>79.91</v>
      </c>
      <c r="CY7" s="36">
        <v>82.04</v>
      </c>
      <c r="CZ7" s="36">
        <v>82.43</v>
      </c>
      <c r="DA7" s="36">
        <v>84.87</v>
      </c>
      <c r="DB7" s="36">
        <v>85.4</v>
      </c>
      <c r="DC7" s="36">
        <v>85.53</v>
      </c>
      <c r="DD7" s="36">
        <v>85.23</v>
      </c>
      <c r="DE7" s="36">
        <v>85.26</v>
      </c>
      <c r="DF7" s="36">
        <v>89.95</v>
      </c>
      <c r="DG7" s="36">
        <v>41.69</v>
      </c>
      <c r="DH7" s="36">
        <v>43.48</v>
      </c>
      <c r="DI7" s="36">
        <v>44.89</v>
      </c>
      <c r="DJ7" s="36">
        <v>48.53</v>
      </c>
      <c r="DK7" s="36">
        <v>49.39</v>
      </c>
      <c r="DL7" s="36">
        <v>35.53</v>
      </c>
      <c r="DM7" s="36">
        <v>36.36</v>
      </c>
      <c r="DN7" s="36">
        <v>37.340000000000003</v>
      </c>
      <c r="DO7" s="36">
        <v>44.31</v>
      </c>
      <c r="DP7" s="36">
        <v>45.75</v>
      </c>
      <c r="DQ7" s="36">
        <v>47.18</v>
      </c>
      <c r="DR7" s="36">
        <v>0</v>
      </c>
      <c r="DS7" s="36">
        <v>0</v>
      </c>
      <c r="DT7" s="36">
        <v>0</v>
      </c>
      <c r="DU7" s="36">
        <v>0</v>
      </c>
      <c r="DV7" s="36">
        <v>2.3199999999999998</v>
      </c>
      <c r="DW7" s="36">
        <v>6.47</v>
      </c>
      <c r="DX7" s="36">
        <v>7.8</v>
      </c>
      <c r="DY7" s="36">
        <v>8.39</v>
      </c>
      <c r="DZ7" s="36">
        <v>10.09</v>
      </c>
      <c r="EA7" s="36">
        <v>10.54</v>
      </c>
      <c r="EB7" s="36">
        <v>13.18</v>
      </c>
      <c r="EC7" s="36">
        <v>0.75</v>
      </c>
      <c r="ED7" s="36">
        <v>0.33</v>
      </c>
      <c r="EE7" s="36">
        <v>1.42</v>
      </c>
      <c r="EF7" s="36">
        <v>0.01</v>
      </c>
      <c r="EG7" s="36">
        <v>0.85</v>
      </c>
      <c r="EH7" s="36">
        <v>0.7</v>
      </c>
      <c r="EI7" s="36">
        <v>0.81</v>
      </c>
      <c r="EJ7" s="36">
        <v>0.59</v>
      </c>
      <c r="EK7" s="36">
        <v>0.6</v>
      </c>
      <c r="EL7" s="36">
        <v>0.56000000000000005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浦島貴史</cp:lastModifiedBy>
  <cp:lastPrinted>2017-02-09T01:33:53Z</cp:lastPrinted>
  <dcterms:created xsi:type="dcterms:W3CDTF">2017-02-01T08:35:38Z</dcterms:created>
  <dcterms:modified xsi:type="dcterms:W3CDTF">2017-02-09T02:05:31Z</dcterms:modified>
  <cp:category/>
</cp:coreProperties>
</file>