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xhl46e\生活\水道関係\仕事\経営比較分析関係\27\"/>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<sst xmlns="http://schemas.openxmlformats.org/spreadsheetml/2006/main" count="218" uniqueCount="108">
  <si>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</si>
  <si>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</si>
  <si>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</si>
  <si>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</si>
  <si>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</si>
  <si>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</si>
  <si>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</si>
  <si>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</si>
  <si>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</si>
  <si>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</si>
  <si>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</si>
  <si>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</si>
  <si>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</si>
  <si>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</si>
  <si>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</si>
  <si>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</si>
  <si>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</si>
  <si>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</si>
  <si>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</si>
  <si>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</si>
  <si>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</si>
  <si>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</si>
  <si>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</si>
  <si>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</si>
  <si>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</si>
  <si>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</si>
  <si>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</si>
  <si>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</si>
  <si>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</si>
  <si>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</si>
  <si>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</si>
  <si>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</si>
  <si>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</si>
  <si>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</si>
  <si>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</si>
  <si>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</si>
  <si>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</si>
  <si>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</si>
  <si>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</si>
  <si>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</si>
  <si>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</si>
  <si>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</si>
  <si>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</si>
  <si>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</si>
  <si>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</si>
  <si>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</si>
  <si>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</si>
  <si>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</si>
  <si>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</si>
  <si>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</si>
  <si>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</si>
  <si>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</si>
  <si>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</si>
  <si>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</si>
  <si>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</si>
  <si>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</si>
  <si>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</si>
  <si>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</si>
  <si>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</si>
  <si>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</si>
  <si>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</si>
  <si>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</si>
  <si>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</si>
  <si>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</si>
  <si>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</si>
  <si>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</si>
  <si>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</si>
  <si>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</si>
  <si>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</si>
  <si>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</si>
  <si>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</si>
  <si>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</si>
  <si>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</si>
  <si>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</si>
  <si>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</si>
  <si>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</si>
  <si>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</si>
  <si>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</si>
  <si>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</si>
  <si>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</si>
  <si>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</si>
  <si>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</si>
  <si>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</si>
  <si>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</si>
  <si>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</si>
  <si>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</si>
  <si>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</si>
  <si>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</si>
  <si>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</si>
  <si>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</si>
  <si>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</si>
  <si>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</si>
  <si>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</si>
  <si>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矢祭町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</si>
  <si>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</si>
  <si>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</si>
  <si>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</si>
  <si>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</si>
  <si>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</si>
  <si>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</si>
  <si>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</si>
  <si>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</si>
  <si>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</si>
  <si>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</si>
  <si>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</si>
  <si>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矢祭町簡易水道事業は２つの簡易水道施設と６つの給水施設により運営している。給水原価を類似団体と比較すると、かなり低く抑えている。町の方針として今後も料金を上げる予定は無いが、老朽した施設の更新や新たなインフラ整備で資金が必要となるので、滞納整理や国庫補助金等財源の確保に努める。有収率が年々低下気味にあるのは、経済状況の悪化等で、水道料金の滞納が増えているためである。前述にも述べた通り、財源御安定した確保のため、職員による滞納整理を進めていきたい。</t>
    <rPh sb="1" eb="4">
      <t>ヤ</t>
    </rPh>
    <rPh sb="4" eb="6">
      <t>カンイ</t>
    </rPh>
    <rPh sb="6" eb="8">
      <t>スイドウ</t>
    </rPh>
    <rPh sb="8" eb="10">
      <t>ジギョウ</t>
    </rPh>
    <rPh sb="14" eb="16">
      <t>カンイ</t>
    </rPh>
    <rPh sb="16" eb="18">
      <t>スイドウ</t>
    </rPh>
    <rPh sb="18" eb="20">
      <t>シセツ</t>
    </rPh>
    <rPh sb="24" eb="26">
      <t>キュウスイ</t>
    </rPh>
    <rPh sb="26" eb="28">
      <t>シセツ</t>
    </rPh>
    <rPh sb="31" eb="33">
      <t>ウンエイ</t>
    </rPh>
    <rPh sb="38" eb="40">
      <t>キュウスイ</t>
    </rPh>
    <rPh sb="40" eb="42">
      <t>ゲンカ</t>
    </rPh>
    <rPh sb="43" eb="45">
      <t>ルイジ</t>
    </rPh>
    <rPh sb="45" eb="47">
      <t>ダンタイ</t>
    </rPh>
    <rPh sb="48" eb="50">
      <t>ヒカク</t>
    </rPh>
    <rPh sb="57" eb="58">
      <t>ヒク</t>
    </rPh>
    <rPh sb="59" eb="60">
      <t>オサ</t>
    </rPh>
    <rPh sb="65" eb="66">
      <t>マチ</t>
    </rPh>
    <rPh sb="67" eb="69">
      <t>ホウシン</t>
    </rPh>
    <rPh sb="72" eb="74">
      <t>コンゴ</t>
    </rPh>
    <rPh sb="75" eb="77">
      <t>リョウキン</t>
    </rPh>
    <rPh sb="78" eb="79">
      <t>ア</t>
    </rPh>
    <rPh sb="81" eb="83">
      <t>ヨテイ</t>
    </rPh>
    <rPh sb="84" eb="85">
      <t>ナ</t>
    </rPh>
    <rPh sb="88" eb="90">
      <t>ロウキュウ</t>
    </rPh>
    <rPh sb="92" eb="94">
      <t>シセツ</t>
    </rPh>
    <rPh sb="95" eb="97">
      <t>コウシン</t>
    </rPh>
    <rPh sb="98" eb="99">
      <t>アラ</t>
    </rPh>
    <rPh sb="105" eb="107">
      <t>セイビ</t>
    </rPh>
    <rPh sb="108" eb="110">
      <t>シキン</t>
    </rPh>
    <rPh sb="111" eb="113">
      <t>ヒツヨウ</t>
    </rPh>
    <rPh sb="119" eb="121">
      <t>タイノウ</t>
    </rPh>
    <rPh sb="121" eb="123">
      <t>セイリ</t>
    </rPh>
    <rPh sb="124" eb="126">
      <t>コッコ</t>
    </rPh>
    <rPh sb="126" eb="129">
      <t>ホジョキン</t>
    </rPh>
    <rPh sb="129" eb="130">
      <t>トウ</t>
    </rPh>
    <rPh sb="130" eb="132">
      <t>ザイゲン</t>
    </rPh>
    <rPh sb="133" eb="135">
      <t>カクホ</t>
    </rPh>
    <rPh sb="136" eb="137">
      <t>ツト</t>
    </rPh>
    <rPh sb="140" eb="143">
      <t>ユウシュウリツ</t>
    </rPh>
    <rPh sb="144" eb="146">
      <t>ネンネン</t>
    </rPh>
    <rPh sb="146" eb="148">
      <t>テイカ</t>
    </rPh>
    <rPh sb="148" eb="150">
      <t>ギミ</t>
    </rPh>
    <rPh sb="156" eb="158">
      <t>ケイザイ</t>
    </rPh>
    <rPh sb="158" eb="160">
      <t>ジョウキョウ</t>
    </rPh>
    <rPh sb="161" eb="163">
      <t>アッカ</t>
    </rPh>
    <rPh sb="163" eb="164">
      <t>トウ</t>
    </rPh>
    <rPh sb="166" eb="168">
      <t>スイドウ</t>
    </rPh>
    <rPh sb="168" eb="170">
      <t>リョウキン</t>
    </rPh>
    <rPh sb="171" eb="173">
      <t>タイノウ</t>
    </rPh>
    <rPh sb="174" eb="175">
      <t>フ</t>
    </rPh>
    <rPh sb="185" eb="187">
      <t>ゼンジュツ</t>
    </rPh>
    <rPh sb="189" eb="190">
      <t>ノ</t>
    </rPh>
    <rPh sb="192" eb="193">
      <t>トオ</t>
    </rPh>
    <rPh sb="195" eb="197">
      <t>ザイゲン</t>
    </rPh>
    <rPh sb="197" eb="198">
      <t>オ</t>
    </rPh>
    <rPh sb="198" eb="200">
      <t>アンテイ</t>
    </rPh>
    <rPh sb="202" eb="204">
      <t>カクホ</t>
    </rPh>
    <rPh sb="208" eb="210">
      <t>ショクイン</t>
    </rPh>
    <rPh sb="213" eb="215">
      <t>タイノウ</t>
    </rPh>
    <rPh sb="215" eb="217">
      <t>セイリ</t>
    </rPh>
    <rPh sb="218" eb="219">
      <t>スス</t>
    </rPh>
    <phoneticPr fontId="4"/>
  </si>
  <si>
    <t>　当町ではまだ石綿管を残す地域があり、平成14年度から毎年計画的に塩化ビニール管への布設替えを行っている。残石綿管は約8,000ｍ程度にはなってきているが、先に布設替えしたビニール管も減価償却していくので、補助事業等を利用して、基幹改良を今後も続けていきたい。</t>
    <rPh sb="1" eb="3">
      <t>トウチョウ</t>
    </rPh>
    <rPh sb="7" eb="9">
      <t>セキメン</t>
    </rPh>
    <rPh sb="9" eb="10">
      <t>カン</t>
    </rPh>
    <rPh sb="11" eb="12">
      <t>ノコ</t>
    </rPh>
    <rPh sb="13" eb="15">
      <t>チイキ</t>
    </rPh>
    <rPh sb="19" eb="21">
      <t>ヘイセイ</t>
    </rPh>
    <rPh sb="23" eb="24">
      <t>ネン</t>
    </rPh>
    <rPh sb="24" eb="25">
      <t>ド</t>
    </rPh>
    <rPh sb="27" eb="29">
      <t>マイネン</t>
    </rPh>
    <rPh sb="29" eb="32">
      <t>ケイカクテキ</t>
    </rPh>
    <rPh sb="33" eb="35">
      <t>エンカ</t>
    </rPh>
    <rPh sb="39" eb="40">
      <t>カン</t>
    </rPh>
    <rPh sb="42" eb="45">
      <t>フセツガ</t>
    </rPh>
    <rPh sb="47" eb="48">
      <t>オコナ</t>
    </rPh>
    <rPh sb="53" eb="54">
      <t>ザン</t>
    </rPh>
    <rPh sb="54" eb="55">
      <t>セキ</t>
    </rPh>
    <rPh sb="55" eb="56">
      <t>メン</t>
    </rPh>
    <rPh sb="56" eb="57">
      <t>カン</t>
    </rPh>
    <rPh sb="58" eb="59">
      <t>ヤク</t>
    </rPh>
    <rPh sb="65" eb="67">
      <t>テイド</t>
    </rPh>
    <rPh sb="78" eb="79">
      <t>サキ</t>
    </rPh>
    <rPh sb="80" eb="83">
      <t>フセツガ</t>
    </rPh>
    <rPh sb="90" eb="91">
      <t>カン</t>
    </rPh>
    <rPh sb="92" eb="94">
      <t>ゲンカ</t>
    </rPh>
    <rPh sb="94" eb="96">
      <t>ショウキャク</t>
    </rPh>
    <rPh sb="103" eb="105">
      <t>ホジョ</t>
    </rPh>
    <rPh sb="105" eb="107">
      <t>ジギョウ</t>
    </rPh>
    <rPh sb="107" eb="108">
      <t>トウ</t>
    </rPh>
    <rPh sb="109" eb="111">
      <t>リヨウ</t>
    </rPh>
    <rPh sb="114" eb="116">
      <t>キカン</t>
    </rPh>
    <rPh sb="116" eb="118">
      <t>カイリョウ</t>
    </rPh>
    <rPh sb="119" eb="121">
      <t>コンゴ</t>
    </rPh>
    <rPh sb="122" eb="123">
      <t>ツヅ</t>
    </rPh>
    <phoneticPr fontId="4"/>
  </si>
  <si>
    <t>　当町では平成28年度より、簡易水道事業から上水道事業への移行を予定している。企業会計が導入される中で、現状、町の方針としては減価償却に伴う料金の改定は視野に入れていないので、さらなる有収率の向上及び財源の確保のため、老朽管路の更新、滞納整理を進めていきたい。</t>
    <rPh sb="1" eb="3">
      <t>トウチョウ</t>
    </rPh>
    <rPh sb="5" eb="7">
      <t>ヘイセイ</t>
    </rPh>
    <rPh sb="9" eb="10">
      <t>ネン</t>
    </rPh>
    <rPh sb="10" eb="11">
      <t>ド</t>
    </rPh>
    <rPh sb="14" eb="16">
      <t>カンイ</t>
    </rPh>
    <rPh sb="16" eb="18">
      <t>スイドウ</t>
    </rPh>
    <rPh sb="18" eb="20">
      <t>ジギョウ</t>
    </rPh>
    <rPh sb="22" eb="25">
      <t>ジョウスイドウ</t>
    </rPh>
    <rPh sb="25" eb="27">
      <t>ジギョウ</t>
    </rPh>
    <rPh sb="29" eb="31">
      <t>イコウ</t>
    </rPh>
    <rPh sb="32" eb="34">
      <t>ヨテイ</t>
    </rPh>
    <rPh sb="39" eb="41">
      <t>キギョウ</t>
    </rPh>
    <rPh sb="41" eb="43">
      <t>カイケイ</t>
    </rPh>
    <rPh sb="44" eb="46">
      <t>ドウニュウ</t>
    </rPh>
    <rPh sb="49" eb="50">
      <t>ナカ</t>
    </rPh>
    <rPh sb="52" eb="54">
      <t>ゲンジョウ</t>
    </rPh>
    <rPh sb="55" eb="56">
      <t>マチ</t>
    </rPh>
    <rPh sb="57" eb="59">
      <t>ホウシン</t>
    </rPh>
    <rPh sb="63" eb="65">
      <t>ゲンカ</t>
    </rPh>
    <rPh sb="65" eb="67">
      <t>ショウキャク</t>
    </rPh>
    <rPh sb="68" eb="69">
      <t>トモナ</t>
    </rPh>
    <rPh sb="70" eb="72">
      <t>リョウキン</t>
    </rPh>
    <rPh sb="73" eb="75">
      <t>カイテイ</t>
    </rPh>
    <rPh sb="76" eb="78">
      <t>シヤ</t>
    </rPh>
    <rPh sb="79" eb="80">
      <t>イ</t>
    </rPh>
    <rPh sb="92" eb="95">
      <t>ユウシュウリツ</t>
    </rPh>
    <rPh sb="96" eb="98">
      <t>コウジョウ</t>
    </rPh>
    <rPh sb="98" eb="99">
      <t>オヨ</t>
    </rPh>
    <rPh sb="100" eb="102">
      <t>ザイゲン</t>
    </rPh>
    <rPh sb="103" eb="105">
      <t>カクホ</t>
    </rPh>
    <rPh sb="109" eb="111">
      <t>ロウキュウ</t>
    </rPh>
    <rPh sb="111" eb="112">
      <t>カン</t>
    </rPh>
    <rPh sb="112" eb="113">
      <t>ロ</t>
    </rPh>
    <rPh sb="114" eb="116">
      <t>コウシン</t>
    </rPh>
    <rPh sb="117" eb="119">
      <t>タイノウ</t>
    </rPh>
    <rPh sb="119" eb="121">
      <t>セイリ</t>
    </rPh>
    <rPh sb="122" eb="12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</si>
</sst>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1.38</c:v>
                </c:pt>
                <c:pt idx="1">
                  <c:v>1.05</c:v>
                </c:pt>
                <c:pt idx="2">
                  <c:v>0.92</c:v>
                </c:pt>
                <c:pt idx="3">
                  <c:v>0.84</c:v>
                </c:pt>
                <c:pt idx="4">
                  <c:v>2.13</c:v>
                </c:pt>
              </c:numCache>
            </c:numRef>
          </c:val>
        </c:ser>
        <c:dLbls>
          <c:showLegendKey val="0"/>
          <c:showVal val="0"/>
          <c:showCatName val="0"/>
          <c:showSerName val="0"/>
          <c:showPercent val="0"/>
          <c:showBubbleSize val="0"/>
        </c:dLbls>
        <c:gapWidth val="150"/>
        <c:axId val="101873392"/>
        <c:axId val="27370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101873392"/>
        <c:axId val="273704392"/>
      </c:lineChart>
      <c:dateAx>
        <c:axId val="101873392"/>
        <c:scaling>
          <c:orientation val="minMax"/>
        </c:scaling>
        <c:delete val="1"/>
        <c:axPos val="b"/>
        <c:numFmt formatCode="ge" sourceLinked="1"/>
        <c:majorTickMark val="none"/>
        <c:minorTickMark val="none"/>
        <c:tickLblPos val="none"/>
        <c:crossAx val="273704392"/>
        <c:crosses val="autoZero"/>
        <c:auto val="1"/>
        <c:lblOffset val="100"/>
        <c:baseTimeUnit val="years"/>
      </c:dateAx>
      <c:valAx>
        <c:axId val="27370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7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57.23</c:v>
                </c:pt>
                <c:pt idx="1">
                  <c:v>57.21</c:v>
                </c:pt>
                <c:pt idx="2">
                  <c:v>57.47</c:v>
                </c:pt>
                <c:pt idx="3">
                  <c:v>58.38</c:v>
                </c:pt>
                <c:pt idx="4">
                  <c:v>56.12</c:v>
                </c:pt>
              </c:numCache>
            </c:numRef>
          </c:val>
        </c:ser>
        <c:dLbls>
          <c:showLegendKey val="0"/>
          <c:showVal val="0"/>
          <c:showCatName val="0"/>
          <c:showSerName val="0"/>
          <c:showPercent val="0"/>
          <c:showBubbleSize val="0"/>
        </c:dLbls>
        <c:gapWidth val="150"/>
        <c:axId val="274248648"/>
        <c:axId val="2742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274248648"/>
        <c:axId val="274249824"/>
      </c:lineChart>
      <c:dateAx>
        <c:axId val="274248648"/>
        <c:scaling>
          <c:orientation val="minMax"/>
        </c:scaling>
        <c:delete val="1"/>
        <c:axPos val="b"/>
        <c:numFmt formatCode="ge" sourceLinked="1"/>
        <c:majorTickMark val="none"/>
        <c:minorTickMark val="none"/>
        <c:tickLblPos val="none"/>
        <c:crossAx val="274249824"/>
        <c:crosses val="autoZero"/>
        <c:auto val="1"/>
        <c:lblOffset val="100"/>
        <c:baseTimeUnit val="years"/>
      </c:dateAx>
      <c:valAx>
        <c:axId val="2742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24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81.37</c:v>
                </c:pt>
                <c:pt idx="1">
                  <c:v>78.56</c:v>
                </c:pt>
                <c:pt idx="2">
                  <c:v>76.040000000000006</c:v>
                </c:pt>
                <c:pt idx="3">
                  <c:v>72.849999999999994</c:v>
                </c:pt>
                <c:pt idx="4">
                  <c:v>73.08</c:v>
                </c:pt>
              </c:numCache>
            </c:numRef>
          </c:val>
        </c:ser>
        <c:dLbls>
          <c:showLegendKey val="0"/>
          <c:showVal val="0"/>
          <c:showCatName val="0"/>
          <c:showSerName val="0"/>
          <c:showPercent val="0"/>
          <c:showBubbleSize val="0"/>
        </c:dLbls>
        <c:gapWidth val="150"/>
        <c:axId val="274250608"/>
        <c:axId val="27425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274250608"/>
        <c:axId val="274251000"/>
      </c:lineChart>
      <c:dateAx>
        <c:axId val="274250608"/>
        <c:scaling>
          <c:orientation val="minMax"/>
        </c:scaling>
        <c:delete val="1"/>
        <c:axPos val="b"/>
        <c:numFmt formatCode="ge" sourceLinked="1"/>
        <c:majorTickMark val="none"/>
        <c:minorTickMark val="none"/>
        <c:tickLblPos val="none"/>
        <c:crossAx val="274251000"/>
        <c:crosses val="autoZero"/>
        <c:auto val="1"/>
        <c:lblOffset val="100"/>
        <c:baseTimeUnit val="years"/>
      </c:dateAx>
      <c:valAx>
        <c:axId val="27425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25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100.68</c:v>
                </c:pt>
                <c:pt idx="1">
                  <c:v>100.29</c:v>
                </c:pt>
                <c:pt idx="2">
                  <c:v>97.08</c:v>
                </c:pt>
                <c:pt idx="3">
                  <c:v>105.21</c:v>
                </c:pt>
                <c:pt idx="4">
                  <c:v>99.44</c:v>
                </c:pt>
              </c:numCache>
            </c:numRef>
          </c:val>
        </c:ser>
        <c:dLbls>
          <c:showLegendKey val="0"/>
          <c:showVal val="0"/>
          <c:showCatName val="0"/>
          <c:showSerName val="0"/>
          <c:showPercent val="0"/>
          <c:showBubbleSize val="0"/>
        </c:dLbls>
        <c:gapWidth val="150"/>
        <c:axId val="273705960"/>
        <c:axId val="27370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273705960"/>
        <c:axId val="273704784"/>
      </c:lineChart>
      <c:dateAx>
        <c:axId val="273705960"/>
        <c:scaling>
          <c:orientation val="minMax"/>
        </c:scaling>
        <c:delete val="1"/>
        <c:axPos val="b"/>
        <c:numFmt formatCode="ge" sourceLinked="1"/>
        <c:majorTickMark val="none"/>
        <c:minorTickMark val="none"/>
        <c:tickLblPos val="none"/>
        <c:crossAx val="273704784"/>
        <c:crosses val="autoZero"/>
        <c:auto val="1"/>
        <c:lblOffset val="100"/>
        <c:baseTimeUnit val="years"/>
      </c:dateAx>
      <c:valAx>
        <c:axId val="27370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70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3818824"/>
        <c:axId val="2738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3818824"/>
        <c:axId val="273818432"/>
      </c:lineChart>
      <c:dateAx>
        <c:axId val="273818824"/>
        <c:scaling>
          <c:orientation val="minMax"/>
        </c:scaling>
        <c:delete val="1"/>
        <c:axPos val="b"/>
        <c:numFmt formatCode="ge" sourceLinked="1"/>
        <c:majorTickMark val="none"/>
        <c:minorTickMark val="none"/>
        <c:tickLblPos val="none"/>
        <c:crossAx val="273818432"/>
        <c:crosses val="autoZero"/>
        <c:auto val="1"/>
        <c:lblOffset val="100"/>
        <c:baseTimeUnit val="years"/>
      </c:dateAx>
      <c:valAx>
        <c:axId val="2738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81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3819608"/>
        <c:axId val="27381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3819608"/>
        <c:axId val="273817256"/>
      </c:lineChart>
      <c:dateAx>
        <c:axId val="273819608"/>
        <c:scaling>
          <c:orientation val="minMax"/>
        </c:scaling>
        <c:delete val="1"/>
        <c:axPos val="b"/>
        <c:numFmt formatCode="ge" sourceLinked="1"/>
        <c:majorTickMark val="none"/>
        <c:minorTickMark val="none"/>
        <c:tickLblPos val="none"/>
        <c:crossAx val="273817256"/>
        <c:crosses val="autoZero"/>
        <c:auto val="1"/>
        <c:lblOffset val="100"/>
        <c:baseTimeUnit val="years"/>
      </c:dateAx>
      <c:valAx>
        <c:axId val="27381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81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4281256"/>
        <c:axId val="27428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4281256"/>
        <c:axId val="274281648"/>
      </c:lineChart>
      <c:dateAx>
        <c:axId val="274281256"/>
        <c:scaling>
          <c:orientation val="minMax"/>
        </c:scaling>
        <c:delete val="1"/>
        <c:axPos val="b"/>
        <c:numFmt formatCode="ge" sourceLinked="1"/>
        <c:majorTickMark val="none"/>
        <c:minorTickMark val="none"/>
        <c:tickLblPos val="none"/>
        <c:crossAx val="274281648"/>
        <c:crosses val="autoZero"/>
        <c:auto val="1"/>
        <c:lblOffset val="100"/>
        <c:baseTimeUnit val="years"/>
      </c:dateAx>
      <c:valAx>
        <c:axId val="27428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28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4278512"/>
        <c:axId val="27427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4278512"/>
        <c:axId val="274278120"/>
      </c:lineChart>
      <c:dateAx>
        <c:axId val="274278512"/>
        <c:scaling>
          <c:orientation val="minMax"/>
        </c:scaling>
        <c:delete val="1"/>
        <c:axPos val="b"/>
        <c:numFmt formatCode="ge" sourceLinked="1"/>
        <c:majorTickMark val="none"/>
        <c:minorTickMark val="none"/>
        <c:tickLblPos val="none"/>
        <c:crossAx val="274278120"/>
        <c:crosses val="autoZero"/>
        <c:auto val="1"/>
        <c:lblOffset val="100"/>
        <c:baseTimeUnit val="years"/>
      </c:dateAx>
      <c:valAx>
        <c:axId val="27427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27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574.70000000000005</c:v>
                </c:pt>
                <c:pt idx="1">
                  <c:v>597.70000000000005</c:v>
                </c:pt>
                <c:pt idx="2">
                  <c:v>606.19000000000005</c:v>
                </c:pt>
                <c:pt idx="3">
                  <c:v>768.9</c:v>
                </c:pt>
                <c:pt idx="4">
                  <c:v>819.77</c:v>
                </c:pt>
              </c:numCache>
            </c:numRef>
          </c:val>
        </c:ser>
        <c:dLbls>
          <c:showLegendKey val="0"/>
          <c:showVal val="0"/>
          <c:showCatName val="0"/>
          <c:showSerName val="0"/>
          <c:showPercent val="0"/>
          <c:showBubbleSize val="0"/>
        </c:dLbls>
        <c:gapWidth val="150"/>
        <c:axId val="274279688"/>
        <c:axId val="27428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274279688"/>
        <c:axId val="274280080"/>
      </c:lineChart>
      <c:dateAx>
        <c:axId val="274279688"/>
        <c:scaling>
          <c:orientation val="minMax"/>
        </c:scaling>
        <c:delete val="1"/>
        <c:axPos val="b"/>
        <c:numFmt formatCode="ge" sourceLinked="1"/>
        <c:majorTickMark val="none"/>
        <c:minorTickMark val="none"/>
        <c:tickLblPos val="none"/>
        <c:crossAx val="274280080"/>
        <c:crosses val="autoZero"/>
        <c:auto val="1"/>
        <c:lblOffset val="100"/>
        <c:baseTimeUnit val="years"/>
      </c:dateAx>
      <c:valAx>
        <c:axId val="27428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2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86.45</c:v>
                </c:pt>
                <c:pt idx="1">
                  <c:v>95.05</c:v>
                </c:pt>
                <c:pt idx="2">
                  <c:v>92.59</c:v>
                </c:pt>
                <c:pt idx="3">
                  <c:v>96.07</c:v>
                </c:pt>
                <c:pt idx="4">
                  <c:v>86.64</c:v>
                </c:pt>
              </c:numCache>
            </c:numRef>
          </c:val>
        </c:ser>
        <c:dLbls>
          <c:showLegendKey val="0"/>
          <c:showVal val="0"/>
          <c:showCatName val="0"/>
          <c:showSerName val="0"/>
          <c:showPercent val="0"/>
          <c:showBubbleSize val="0"/>
        </c:dLbls>
        <c:gapWidth val="150"/>
        <c:axId val="274065056"/>
        <c:axId val="27406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274065056"/>
        <c:axId val="274065448"/>
      </c:lineChart>
      <c:dateAx>
        <c:axId val="274065056"/>
        <c:scaling>
          <c:orientation val="minMax"/>
        </c:scaling>
        <c:delete val="1"/>
        <c:axPos val="b"/>
        <c:numFmt formatCode="ge" sourceLinked="1"/>
        <c:majorTickMark val="none"/>
        <c:minorTickMark val="none"/>
        <c:tickLblPos val="none"/>
        <c:crossAx val="274065448"/>
        <c:crosses val="autoZero"/>
        <c:auto val="1"/>
        <c:lblOffset val="100"/>
        <c:baseTimeUnit val="years"/>
      </c:dateAx>
      <c:valAx>
        <c:axId val="27406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0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155.1</c:v>
                </c:pt>
                <c:pt idx="1">
                  <c:v>141.49</c:v>
                </c:pt>
                <c:pt idx="2">
                  <c:v>146.35</c:v>
                </c:pt>
                <c:pt idx="3">
                  <c:v>147.65</c:v>
                </c:pt>
                <c:pt idx="4">
                  <c:v>169.43</c:v>
                </c:pt>
              </c:numCache>
            </c:numRef>
          </c:val>
        </c:ser>
        <c:dLbls>
          <c:showLegendKey val="0"/>
          <c:showVal val="0"/>
          <c:showCatName val="0"/>
          <c:showSerName val="0"/>
          <c:showPercent val="0"/>
          <c:showBubbleSize val="0"/>
        </c:dLbls>
        <c:gapWidth val="150"/>
        <c:axId val="274067016"/>
        <c:axId val="2740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274067016"/>
        <c:axId val="274066624"/>
      </c:lineChart>
      <c:dateAx>
        <c:axId val="274067016"/>
        <c:scaling>
          <c:orientation val="minMax"/>
        </c:scaling>
        <c:delete val="1"/>
        <c:axPos val="b"/>
        <c:numFmt formatCode="ge" sourceLinked="1"/>
        <c:majorTickMark val="none"/>
        <c:minorTickMark val="none"/>
        <c:tickLblPos val="none"/>
        <c:crossAx val="274066624"/>
        <c:crosses val="autoZero"/>
        <c:auto val="1"/>
        <c:lblOffset val="100"/>
        <c:baseTimeUnit val="years"/>
      </c:dateAx>
      <c:valAx>
        <c:axId val="2740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06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D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矢祭町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6233</v>
      </c>
      <c r="AJ8" s="74"/>
      <c r="AK8" s="74"/>
      <c r="AL8" s="74"/>
      <c r="AM8" s="74"/>
      <c r="AN8" s="74"/>
      <c r="AO8" s="74"/>
      <c r="AP8" s="75"/>
      <c r="AQ8" s="56">
        <f>データ!R6</f>
        <v>118.27</v>
      </c>
      <c r="AR8" s="56"/>
      <c r="AS8" s="56"/>
      <c r="AT8" s="56"/>
      <c r="AU8" s="56"/>
      <c r="AV8" s="56"/>
      <c r="AW8" s="56"/>
      <c r="AX8" s="56"/>
      <c r="AY8" s="56">
        <f>データ!S6</f>
        <v>52.7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87.66</v>
      </c>
      <c r="S10" s="56"/>
      <c r="T10" s="56"/>
      <c r="U10" s="56"/>
      <c r="V10" s="56"/>
      <c r="W10" s="56"/>
      <c r="X10" s="56"/>
      <c r="Y10" s="56"/>
      <c r="Z10" s="64">
        <f>データ!P6</f>
        <v>2425</v>
      </c>
      <c r="AA10" s="64"/>
      <c r="AB10" s="64"/>
      <c r="AC10" s="64"/>
      <c r="AD10" s="64"/>
      <c r="AE10" s="64"/>
      <c r="AF10" s="64"/>
      <c r="AG10" s="64"/>
      <c r="AH10" s="2"/>
      <c r="AI10" s="64">
        <f>データ!T6</f>
        <v>5426</v>
      </c>
      <c r="AJ10" s="64"/>
      <c r="AK10" s="64"/>
      <c r="AL10" s="64"/>
      <c r="AM10" s="64"/>
      <c r="AN10" s="64"/>
      <c r="AO10" s="64"/>
      <c r="AP10" s="64"/>
      <c r="AQ10" s="56">
        <f>データ!U6</f>
        <v>29.9</v>
      </c>
      <c r="AR10" s="56"/>
      <c r="AS10" s="56"/>
      <c r="AT10" s="56"/>
      <c r="AU10" s="56"/>
      <c r="AV10" s="56"/>
      <c r="AW10" s="56"/>
      <c r="AX10" s="56"/>
      <c r="AY10" s="56">
        <f>データ!V6</f>
        <v>181.47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74829</v>
      </c>
      <c r="D6" s="31">
        <f t="shared" si="3"/>
        <v>47</v>
      </c>
      <c r="E6" s="31">
        <f t="shared" si="3"/>
        <v>1</v>
      </c>
      <c r="F6" s="31">
        <f t="shared" si="3"/>
        <v>0</v>
      </c>
      <c r="G6" s="31">
        <f t="shared" si="3"/>
        <v>0</v>
      </c>
      <c r="H6" s="31" t="str">
        <f t="shared" si="3"/>
        <v>福島県　矢祭町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87.66</v>
      </c>
      <c r="P6" s="32">
        <f t="shared" si="3"/>
        <v>2425</v>
      </c>
      <c r="Q6" s="32">
        <f t="shared" si="3"/>
        <v>6233</v>
      </c>
      <c r="R6" s="32">
        <f t="shared" si="3"/>
        <v>118.27</v>
      </c>
      <c r="S6" s="32">
        <f t="shared" si="3"/>
        <v>52.7</v>
      </c>
      <c r="T6" s="32">
        <f t="shared" si="3"/>
        <v>5426</v>
      </c>
      <c r="U6" s="32">
        <f t="shared" si="3"/>
        <v>29.9</v>
      </c>
      <c r="V6" s="32">
        <f t="shared" si="3"/>
        <v>181.47</v>
      </c>
      <c r="W6" s="33">
        <f>IF(W7="",NA(),W7)</f>
        <v>100.68</v>
      </c>
      <c r="X6" s="33">
        <f t="shared" ref="X6:AF6" si="4">IF(X7="",NA(),X7)</f>
        <v>100.29</v>
      </c>
      <c r="Y6" s="33">
        <f t="shared" si="4"/>
        <v>97.08</v>
      </c>
      <c r="Z6" s="33">
        <f t="shared" si="4"/>
        <v>105.21</v>
      </c>
      <c r="AA6" s="33">
        <f t="shared" si="4"/>
        <v>99.44</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574.70000000000005</v>
      </c>
      <c r="BE6" s="33">
        <f t="shared" ref="BE6:BM6" si="7">IF(BE7="",NA(),BE7)</f>
        <v>597.70000000000005</v>
      </c>
      <c r="BF6" s="33">
        <f t="shared" si="7"/>
        <v>606.19000000000005</v>
      </c>
      <c r="BG6" s="33">
        <f t="shared" si="7"/>
        <v>768.9</v>
      </c>
      <c r="BH6" s="33">
        <f t="shared" si="7"/>
        <v>819.77</v>
      </c>
      <c r="BI6" s="33">
        <f t="shared" si="7"/>
        <v>1187.81</v>
      </c>
      <c r="BJ6" s="33">
        <f t="shared" si="7"/>
        <v>1168.8</v>
      </c>
      <c r="BK6" s="33">
        <f t="shared" si="7"/>
        <v>1158.82</v>
      </c>
      <c r="BL6" s="33">
        <f t="shared" si="7"/>
        <v>1167.7</v>
      </c>
      <c r="BM6" s="33">
        <f t="shared" si="7"/>
        <v>1228.58</v>
      </c>
      <c r="BN6" s="32" t="str">
        <f>IF(BN7="","",IF(BN7="-","【-】","【"&amp;SUBSTITUTE(TEXT(BN7,"#,##0.00"),"-","△")&amp;"】"))</f>
        <v>【1,239.32】</v>
      </c>
      <c r="BO6" s="33">
        <f>IF(BO7="",NA(),BO7)</f>
        <v>86.45</v>
      </c>
      <c r="BP6" s="33">
        <f t="shared" ref="BP6:BX6" si="8">IF(BP7="",NA(),BP7)</f>
        <v>95.05</v>
      </c>
      <c r="BQ6" s="33">
        <f t="shared" si="8"/>
        <v>92.59</v>
      </c>
      <c r="BR6" s="33">
        <f t="shared" si="8"/>
        <v>96.07</v>
      </c>
      <c r="BS6" s="33">
        <f t="shared" si="8"/>
        <v>86.64</v>
      </c>
      <c r="BT6" s="33">
        <f t="shared" si="8"/>
        <v>57.96</v>
      </c>
      <c r="BU6" s="33">
        <f t="shared" si="8"/>
        <v>56.44</v>
      </c>
      <c r="BV6" s="33">
        <f t="shared" si="8"/>
        <v>55.6</v>
      </c>
      <c r="BW6" s="33">
        <f t="shared" si="8"/>
        <v>54.43</v>
      </c>
      <c r="BX6" s="33">
        <f t="shared" si="8"/>
        <v>53.81</v>
      </c>
      <c r="BY6" s="32" t="str">
        <f>IF(BY7="","",IF(BY7="-","【-】","【"&amp;SUBSTITUTE(TEXT(BY7,"#,##0.00"),"-","△")&amp;"】"))</f>
        <v>【36.33】</v>
      </c>
      <c r="BZ6" s="33">
        <f>IF(BZ7="",NA(),BZ7)</f>
        <v>155.1</v>
      </c>
      <c r="CA6" s="33">
        <f t="shared" ref="CA6:CI6" si="9">IF(CA7="",NA(),CA7)</f>
        <v>141.49</v>
      </c>
      <c r="CB6" s="33">
        <f t="shared" si="9"/>
        <v>146.35</v>
      </c>
      <c r="CC6" s="33">
        <f t="shared" si="9"/>
        <v>147.65</v>
      </c>
      <c r="CD6" s="33">
        <f t="shared" si="9"/>
        <v>169.43</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57.23</v>
      </c>
      <c r="CL6" s="33">
        <f t="shared" ref="CL6:CT6" si="10">IF(CL7="",NA(),CL7)</f>
        <v>57.21</v>
      </c>
      <c r="CM6" s="33">
        <f t="shared" si="10"/>
        <v>57.47</v>
      </c>
      <c r="CN6" s="33">
        <f t="shared" si="10"/>
        <v>58.38</v>
      </c>
      <c r="CO6" s="33">
        <f t="shared" si="10"/>
        <v>56.12</v>
      </c>
      <c r="CP6" s="33">
        <f t="shared" si="10"/>
        <v>60.92</v>
      </c>
      <c r="CQ6" s="33">
        <f t="shared" si="10"/>
        <v>59.84</v>
      </c>
      <c r="CR6" s="33">
        <f t="shared" si="10"/>
        <v>60.66</v>
      </c>
      <c r="CS6" s="33">
        <f t="shared" si="10"/>
        <v>60.17</v>
      </c>
      <c r="CT6" s="33">
        <f t="shared" si="10"/>
        <v>58.96</v>
      </c>
      <c r="CU6" s="32" t="str">
        <f>IF(CU7="","",IF(CU7="-","【-】","【"&amp;SUBSTITUTE(TEXT(CU7,"#,##0.00"),"-","△")&amp;"】"))</f>
        <v>【58.19】</v>
      </c>
      <c r="CV6" s="33">
        <f>IF(CV7="",NA(),CV7)</f>
        <v>81.37</v>
      </c>
      <c r="CW6" s="33">
        <f t="shared" ref="CW6:DE6" si="11">IF(CW7="",NA(),CW7)</f>
        <v>78.56</v>
      </c>
      <c r="CX6" s="33">
        <f t="shared" si="11"/>
        <v>76.040000000000006</v>
      </c>
      <c r="CY6" s="33">
        <f t="shared" si="11"/>
        <v>72.849999999999994</v>
      </c>
      <c r="CZ6" s="33">
        <f t="shared" si="11"/>
        <v>73.08</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1.38</v>
      </c>
      <c r="ED6" s="33">
        <f t="shared" ref="ED6:EL6" si="14">IF(ED7="",NA(),ED7)</f>
        <v>1.05</v>
      </c>
      <c r="EE6" s="33">
        <f t="shared" si="14"/>
        <v>0.92</v>
      </c>
      <c r="EF6" s="33">
        <f t="shared" si="14"/>
        <v>0.84</v>
      </c>
      <c r="EG6" s="33">
        <f t="shared" si="14"/>
        <v>2.13</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74829</v>
      </c>
      <c r="D7" s="35">
        <v>47</v>
      </c>
      <c r="E7" s="35">
        <v>1</v>
      </c>
      <c r="F7" s="35">
        <v>0</v>
      </c>
      <c r="G7" s="35">
        <v>0</v>
      </c>
      <c r="H7" s="35" t="s">
        <v>93</v>
      </c>
      <c r="I7" s="35" t="s">
        <v>94</v>
      </c>
      <c r="J7" s="35" t="s">
        <v>95</v>
      </c>
      <c r="K7" s="35" t="s">
        <v>96</v>
      </c>
      <c r="L7" s="35" t="s">
        <v>97</v>
      </c>
      <c r="M7" s="36" t="s">
        <v>98</v>
      </c>
      <c r="N7" s="36" t="s">
        <v>99</v>
      </c>
      <c r="O7" s="36">
        <v>87.66</v>
      </c>
      <c r="P7" s="36">
        <v>2425</v>
      </c>
      <c r="Q7" s="36">
        <v>6233</v>
      </c>
      <c r="R7" s="36">
        <v>118.27</v>
      </c>
      <c r="S7" s="36">
        <v>52.7</v>
      </c>
      <c r="T7" s="36">
        <v>5426</v>
      </c>
      <c r="U7" s="36">
        <v>29.9</v>
      </c>
      <c r="V7" s="36">
        <v>181.47</v>
      </c>
      <c r="W7" s="36">
        <v>100.68</v>
      </c>
      <c r="X7" s="36">
        <v>100.29</v>
      </c>
      <c r="Y7" s="36">
        <v>97.08</v>
      </c>
      <c r="Z7" s="36">
        <v>105.21</v>
      </c>
      <c r="AA7" s="36">
        <v>99.44</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574.70000000000005</v>
      </c>
      <c r="BE7" s="36">
        <v>597.70000000000005</v>
      </c>
      <c r="BF7" s="36">
        <v>606.19000000000005</v>
      </c>
      <c r="BG7" s="36">
        <v>768.9</v>
      </c>
      <c r="BH7" s="36">
        <v>819.77</v>
      </c>
      <c r="BI7" s="36">
        <v>1187.81</v>
      </c>
      <c r="BJ7" s="36">
        <v>1168.8</v>
      </c>
      <c r="BK7" s="36">
        <v>1158.82</v>
      </c>
      <c r="BL7" s="36">
        <v>1167.7</v>
      </c>
      <c r="BM7" s="36">
        <v>1228.58</v>
      </c>
      <c r="BN7" s="36">
        <v>1239.32</v>
      </c>
      <c r="BO7" s="36">
        <v>86.45</v>
      </c>
      <c r="BP7" s="36">
        <v>95.05</v>
      </c>
      <c r="BQ7" s="36">
        <v>92.59</v>
      </c>
      <c r="BR7" s="36">
        <v>96.07</v>
      </c>
      <c r="BS7" s="36">
        <v>86.64</v>
      </c>
      <c r="BT7" s="36">
        <v>57.96</v>
      </c>
      <c r="BU7" s="36">
        <v>56.44</v>
      </c>
      <c r="BV7" s="36">
        <v>55.6</v>
      </c>
      <c r="BW7" s="36">
        <v>54.43</v>
      </c>
      <c r="BX7" s="36">
        <v>53.81</v>
      </c>
      <c r="BY7" s="36">
        <v>36.33</v>
      </c>
      <c r="BZ7" s="36">
        <v>155.1</v>
      </c>
      <c r="CA7" s="36">
        <v>141.49</v>
      </c>
      <c r="CB7" s="36">
        <v>146.35</v>
      </c>
      <c r="CC7" s="36">
        <v>147.65</v>
      </c>
      <c r="CD7" s="36">
        <v>169.43</v>
      </c>
      <c r="CE7" s="36">
        <v>263.20999999999998</v>
      </c>
      <c r="CF7" s="36">
        <v>270.7</v>
      </c>
      <c r="CG7" s="36">
        <v>275.86</v>
      </c>
      <c r="CH7" s="36">
        <v>279.8</v>
      </c>
      <c r="CI7" s="36">
        <v>284.64999999999998</v>
      </c>
      <c r="CJ7" s="36">
        <v>476.46</v>
      </c>
      <c r="CK7" s="36">
        <v>57.23</v>
      </c>
      <c r="CL7" s="36">
        <v>57.21</v>
      </c>
      <c r="CM7" s="36">
        <v>57.47</v>
      </c>
      <c r="CN7" s="36">
        <v>58.38</v>
      </c>
      <c r="CO7" s="36">
        <v>56.12</v>
      </c>
      <c r="CP7" s="36">
        <v>60.92</v>
      </c>
      <c r="CQ7" s="36">
        <v>59.84</v>
      </c>
      <c r="CR7" s="36">
        <v>60.66</v>
      </c>
      <c r="CS7" s="36">
        <v>60.17</v>
      </c>
      <c r="CT7" s="36">
        <v>58.96</v>
      </c>
      <c r="CU7" s="36">
        <v>58.19</v>
      </c>
      <c r="CV7" s="36">
        <v>81.37</v>
      </c>
      <c r="CW7" s="36">
        <v>78.56</v>
      </c>
      <c r="CX7" s="36">
        <v>76.040000000000006</v>
      </c>
      <c r="CY7" s="36">
        <v>72.849999999999994</v>
      </c>
      <c r="CZ7" s="36">
        <v>73.08</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1.38</v>
      </c>
      <c r="ED7" s="36">
        <v>1.05</v>
      </c>
      <c r="EE7" s="36">
        <v>0.92</v>
      </c>
      <c r="EF7" s="36">
        <v>0.84</v>
      </c>
      <c r="EG7" s="36">
        <v>2.13</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2016-02-24T04:42:22Z</cp:lastPrinted>
  <dcterms:created xsi:type="dcterms:W3CDTF">2016-01-18T05:00:41Z</dcterms:created>
  <dcterms:modified xsi:type="dcterms:W3CDTF">2016-02-29T23:32:37Z</dcterms:modified>
  <cp:category/>
</cp:coreProperties>
</file>