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W10" i="4" s="1"/>
  <c r="O6" i="5"/>
  <c r="N6" i="5"/>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BB8" i="4"/>
  <c r="AT8" i="4"/>
  <c r="AL8" i="4"/>
  <c r="P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<sst xmlns="http://schemas.openxmlformats.org/spreadsheetml/2006/main" count="220" uniqueCount="110">
  <si>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</si>
  <si>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</si>
  <si>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</si>
  <si>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</si>
  <si>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</si>
  <si>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</si>
  <si>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</si>
  <si>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</si>
  <si>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</si>
  <si>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</si>
  <si>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</si>
  <si>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</si>
  <si>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</si>
  <si>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</si>
  <si>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</si>
  <si>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</si>
  <si>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</si>
  <si>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</si>
  <si>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</si>
  <si>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</si>
  <si>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</si>
  <si>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</si>
  <si>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</si>
  <si>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</si>
  <si>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</si>
  <si>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</si>
  <si>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</si>
  <si>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</si>
  <si>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</si>
  <si>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</si>
  <si>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</si>
  <si>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</si>
  <si>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</si>
  <si>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</si>
  <si>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</si>
  <si>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</si>
  <si>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</si>
  <si>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</si>
  <si>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</si>
  <si>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</si>
  <si>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</si>
  <si>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</si>
  <si>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</si>
  <si>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</si>
  <si>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</si>
  <si>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</si>
  <si>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</si>
  <si>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</si>
  <si>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</si>
  <si>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</si>
  <si>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</si>
  <si>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</si>
  <si>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</si>
  <si>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</si>
  <si>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</si>
  <si>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</si>
  <si>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</si>
  <si>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</si>
  <si>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</si>
  <si>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</si>
  <si>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</si>
  <si>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</si>
  <si>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</si>
  <si>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</si>
  <si>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</si>
  <si>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</si>
  <si>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</si>
  <si>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</si>
  <si>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</si>
  <si>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</si>
  <si>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</si>
  <si>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</si>
  <si>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</si>
  <si>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</si>
  <si>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</si>
  <si>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</si>
  <si>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</si>
  <si>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</si>
  <si>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</si>
  <si>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</si>
  <si>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</si>
  <si>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</si>
  <si>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</si>
  <si>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</si>
  <si>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</si>
  <si>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</si>
  <si>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</si>
  <si>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</si>
  <si>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</si>
  <si>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</si>
  <si>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</si>
  <si>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</si>
  <si>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</si>
  <si>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</si>
  <si>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</si>
  <si>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</si>
  <si>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三春町</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</si>
  <si>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</si>
  <si>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</si>
  <si>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</si>
  <si>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</si>
  <si>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</si>
  <si>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</si>
  <si>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</si>
  <si>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</si>
  <si>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</si>
  <si>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</si>
  <si>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①経常損益について、資本費が膨大になる下水道事業(農業集落排水）においては、使用料を持って黒字になるのは困難である。キャッシュベースでは不足になっていない。
②累積欠損について、単年度での利益が発生しないので改善は難しい。
③Ｈ２６は流動比率が１００％を切ってしまったが、公共下水道や個別排水処理事業と会計が一つに集約されているため、支払いに問題はない。また、一過性の物であり、経営に問題はない。
④債務残高について、新規借り入れを行っていないので、比率は下がっていく。
⑤経費回収率については確実に回収で来ているので、料金水準は妥当である。
⑥汚水処理原価について、修繕費が大きなウェイトを占めているので、計画的な修繕が必要である。
⑦施設の利用率については数値的には六割ほどだが、実際はこれ以上の受け入れは困難である。、
⑧水洗化率は上昇傾向だが、一層の接続促進に努める必要がある。</t>
    <phoneticPr fontId="4"/>
  </si>
  <si>
    <t>当町の農業集落排水事業は、供用開始が平成２年度と25年を経過しているが、法定耐用年数に定義する管渠の老朽には至っていない。しかしながらマンホール廻りの舗装の状態が悪い箇所が少なくないので、計画的に補修する必要がある。</t>
    <phoneticPr fontId="4"/>
  </si>
  <si>
    <t>農業集落排水のような、集合処理方式は資本費が膨大なため、使用料だけをもって健全な経営は困難である。近年は、集合処理に代わって浄化槽など個別排水処理が下水道事業の整備の位置選択しとして認められているので、当町では、地区の特性に合わせ集合処理と個別排水処理を組み合わせて下水道事業を行っ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</si>
</sst>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874560"/>
        <c:axId val="10387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03874560"/>
        <c:axId val="103877632"/>
      </c:lineChart>
      <c:dateAx>
        <c:axId val="103874560"/>
        <c:scaling>
          <c:orientation val="minMax"/>
        </c:scaling>
        <c:delete val="1"/>
        <c:axPos val="b"/>
        <c:numFmt formatCode="ge" sourceLinked="1"/>
        <c:majorTickMark val="none"/>
        <c:minorTickMark val="none"/>
        <c:tickLblPos val="none"/>
        <c:crossAx val="103877632"/>
        <c:crosses val="autoZero"/>
        <c:auto val="1"/>
        <c:lblOffset val="100"/>
        <c:baseTimeUnit val="years"/>
      </c:dateAx>
      <c:valAx>
        <c:axId val="10387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7456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61.13</c:v>
                </c:pt>
                <c:pt idx="1">
                  <c:v>59.53</c:v>
                </c:pt>
                <c:pt idx="2">
                  <c:v>60.94</c:v>
                </c:pt>
                <c:pt idx="3">
                  <c:v>61.13</c:v>
                </c:pt>
                <c:pt idx="4">
                  <c:v>61.13</c:v>
                </c:pt>
              </c:numCache>
            </c:numRef>
          </c:val>
        </c:ser>
        <c:dLbls>
          <c:showLegendKey val="0"/>
          <c:showVal val="0"/>
          <c:showCatName val="0"/>
          <c:showSerName val="0"/>
          <c:showPercent val="0"/>
          <c:showBubbleSize val="0"/>
        </c:dLbls>
        <c:gapWidth val="150"/>
        <c:axId val="121169408"/>
        <c:axId val="12117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121169408"/>
        <c:axId val="121171328"/>
      </c:lineChart>
      <c:dateAx>
        <c:axId val="121169408"/>
        <c:scaling>
          <c:orientation val="minMax"/>
        </c:scaling>
        <c:delete val="1"/>
        <c:axPos val="b"/>
        <c:numFmt formatCode="ge" sourceLinked="1"/>
        <c:majorTickMark val="none"/>
        <c:minorTickMark val="none"/>
        <c:tickLblPos val="none"/>
        <c:crossAx val="121171328"/>
        <c:crosses val="autoZero"/>
        <c:auto val="1"/>
        <c:lblOffset val="100"/>
        <c:baseTimeUnit val="years"/>
      </c:dateAx>
      <c:valAx>
        <c:axId val="12117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16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80.900000000000006</c:v>
                </c:pt>
                <c:pt idx="1">
                  <c:v>81.16</c:v>
                </c:pt>
                <c:pt idx="2">
                  <c:v>81.44</c:v>
                </c:pt>
                <c:pt idx="3">
                  <c:v>81.95</c:v>
                </c:pt>
                <c:pt idx="4">
                  <c:v>83.05</c:v>
                </c:pt>
              </c:numCache>
            </c:numRef>
          </c:val>
        </c:ser>
        <c:dLbls>
          <c:showLegendKey val="0"/>
          <c:showVal val="0"/>
          <c:showCatName val="0"/>
          <c:showSerName val="0"/>
          <c:showPercent val="0"/>
          <c:showBubbleSize val="0"/>
        </c:dLbls>
        <c:gapWidth val="150"/>
        <c:axId val="106919040"/>
        <c:axId val="10692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06919040"/>
        <c:axId val="106920960"/>
      </c:lineChart>
      <c:dateAx>
        <c:axId val="106919040"/>
        <c:scaling>
          <c:orientation val="minMax"/>
        </c:scaling>
        <c:delete val="1"/>
        <c:axPos val="b"/>
        <c:numFmt formatCode="ge" sourceLinked="1"/>
        <c:majorTickMark val="none"/>
        <c:minorTickMark val="none"/>
        <c:tickLblPos val="none"/>
        <c:crossAx val="106920960"/>
        <c:crosses val="autoZero"/>
        <c:auto val="1"/>
        <c:lblOffset val="100"/>
        <c:baseTimeUnit val="years"/>
      </c:dateAx>
      <c:valAx>
        <c:axId val="10692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1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78.989999999999995</c:v>
                </c:pt>
                <c:pt idx="1">
                  <c:v>85.95</c:v>
                </c:pt>
                <c:pt idx="2">
                  <c:v>85.55</c:v>
                </c:pt>
                <c:pt idx="3">
                  <c:v>84.66</c:v>
                </c:pt>
                <c:pt idx="4">
                  <c:v>90.18</c:v>
                </c:pt>
              </c:numCache>
            </c:numRef>
          </c:val>
        </c:ser>
        <c:dLbls>
          <c:showLegendKey val="0"/>
          <c:showVal val="0"/>
          <c:showCatName val="0"/>
          <c:showSerName val="0"/>
          <c:showPercent val="0"/>
          <c:showBubbleSize val="0"/>
        </c:dLbls>
        <c:gapWidth val="150"/>
        <c:axId val="119866112"/>
        <c:axId val="11986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93.67</c:v>
                </c:pt>
                <c:pt idx="1">
                  <c:v>94.12</c:v>
                </c:pt>
                <c:pt idx="2">
                  <c:v>92.74</c:v>
                </c:pt>
                <c:pt idx="3">
                  <c:v>93.62</c:v>
                </c:pt>
                <c:pt idx="4">
                  <c:v>97.53</c:v>
                </c:pt>
              </c:numCache>
            </c:numRef>
          </c:val>
          <c:smooth val="0"/>
        </c:ser>
        <c:dLbls>
          <c:showLegendKey val="0"/>
          <c:showVal val="0"/>
          <c:showCatName val="0"/>
          <c:showSerName val="0"/>
          <c:showPercent val="0"/>
          <c:showBubbleSize val="0"/>
        </c:dLbls>
        <c:marker val="1"/>
        <c:smooth val="0"/>
        <c:axId val="119866112"/>
        <c:axId val="119868032"/>
      </c:lineChart>
      <c:dateAx>
        <c:axId val="119866112"/>
        <c:scaling>
          <c:orientation val="minMax"/>
        </c:scaling>
        <c:delete val="1"/>
        <c:axPos val="b"/>
        <c:numFmt formatCode="ge" sourceLinked="1"/>
        <c:majorTickMark val="none"/>
        <c:minorTickMark val="none"/>
        <c:tickLblPos val="none"/>
        <c:crossAx val="119868032"/>
        <c:crosses val="autoZero"/>
        <c:auto val="1"/>
        <c:lblOffset val="100"/>
        <c:baseTimeUnit val="years"/>
      </c:dateAx>
      <c:valAx>
        <c:axId val="1198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8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11.04</c:v>
                </c:pt>
                <c:pt idx="1">
                  <c:v>11.99</c:v>
                </c:pt>
                <c:pt idx="2">
                  <c:v>12.94</c:v>
                </c:pt>
                <c:pt idx="3">
                  <c:v>13.89</c:v>
                </c:pt>
                <c:pt idx="4">
                  <c:v>37.64</c:v>
                </c:pt>
              </c:numCache>
            </c:numRef>
          </c:val>
        </c:ser>
        <c:dLbls>
          <c:showLegendKey val="0"/>
          <c:showVal val="0"/>
          <c:showCatName val="0"/>
          <c:showSerName val="0"/>
          <c:showPercent val="0"/>
          <c:showBubbleSize val="0"/>
        </c:dLbls>
        <c:gapWidth val="150"/>
        <c:axId val="120017280"/>
        <c:axId val="12001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7.61</c:v>
                </c:pt>
                <c:pt idx="1">
                  <c:v>8.35</c:v>
                </c:pt>
                <c:pt idx="2">
                  <c:v>9</c:v>
                </c:pt>
                <c:pt idx="3">
                  <c:v>10.11</c:v>
                </c:pt>
                <c:pt idx="4">
                  <c:v>20.68</c:v>
                </c:pt>
              </c:numCache>
            </c:numRef>
          </c:val>
          <c:smooth val="0"/>
        </c:ser>
        <c:dLbls>
          <c:showLegendKey val="0"/>
          <c:showVal val="0"/>
          <c:showCatName val="0"/>
          <c:showSerName val="0"/>
          <c:showPercent val="0"/>
          <c:showBubbleSize val="0"/>
        </c:dLbls>
        <c:marker val="1"/>
        <c:smooth val="0"/>
        <c:axId val="120017280"/>
        <c:axId val="120019200"/>
      </c:lineChart>
      <c:dateAx>
        <c:axId val="120017280"/>
        <c:scaling>
          <c:orientation val="minMax"/>
        </c:scaling>
        <c:delete val="1"/>
        <c:axPos val="b"/>
        <c:numFmt formatCode="ge" sourceLinked="1"/>
        <c:majorTickMark val="none"/>
        <c:minorTickMark val="none"/>
        <c:tickLblPos val="none"/>
        <c:crossAx val="120019200"/>
        <c:crosses val="autoZero"/>
        <c:auto val="1"/>
        <c:lblOffset val="100"/>
        <c:baseTimeUnit val="years"/>
      </c:dateAx>
      <c:valAx>
        <c:axId val="12001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01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0086528"/>
        <c:axId val="12008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quot;-&quot;">
                  <c:v>0.09</c:v>
                </c:pt>
                <c:pt idx="3" formatCode="#,##0.00;&quot;△&quot;#,##0.00;&quot;-&quot;">
                  <c:v>0.08</c:v>
                </c:pt>
                <c:pt idx="4" formatCode="#,##0.00;&quot;△&quot;#,##0.00;&quot;-&quot;">
                  <c:v>0.08</c:v>
                </c:pt>
              </c:numCache>
            </c:numRef>
          </c:val>
          <c:smooth val="0"/>
        </c:ser>
        <c:dLbls>
          <c:showLegendKey val="0"/>
          <c:showVal val="0"/>
          <c:showCatName val="0"/>
          <c:showSerName val="0"/>
          <c:showPercent val="0"/>
          <c:showBubbleSize val="0"/>
        </c:dLbls>
        <c:marker val="1"/>
        <c:smooth val="0"/>
        <c:axId val="120086528"/>
        <c:axId val="120088448"/>
      </c:lineChart>
      <c:dateAx>
        <c:axId val="120086528"/>
        <c:scaling>
          <c:orientation val="minMax"/>
        </c:scaling>
        <c:delete val="1"/>
        <c:axPos val="b"/>
        <c:numFmt formatCode="ge" sourceLinked="1"/>
        <c:majorTickMark val="none"/>
        <c:minorTickMark val="none"/>
        <c:tickLblPos val="none"/>
        <c:crossAx val="120088448"/>
        <c:crosses val="autoZero"/>
        <c:auto val="1"/>
        <c:lblOffset val="100"/>
        <c:baseTimeUnit val="years"/>
      </c:dateAx>
      <c:valAx>
        <c:axId val="12008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08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642.42999999999995</c:v>
                </c:pt>
                <c:pt idx="1">
                  <c:v>648.85</c:v>
                </c:pt>
                <c:pt idx="2">
                  <c:v>666.31</c:v>
                </c:pt>
                <c:pt idx="3">
                  <c:v>688.76</c:v>
                </c:pt>
                <c:pt idx="4">
                  <c:v>720.67</c:v>
                </c:pt>
              </c:numCache>
            </c:numRef>
          </c:val>
        </c:ser>
        <c:dLbls>
          <c:showLegendKey val="0"/>
          <c:showVal val="0"/>
          <c:showCatName val="0"/>
          <c:showSerName val="0"/>
          <c:showPercent val="0"/>
          <c:showBubbleSize val="0"/>
        </c:dLbls>
        <c:gapWidth val="150"/>
        <c:axId val="120147328"/>
        <c:axId val="12015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249.36</c:v>
                </c:pt>
                <c:pt idx="1">
                  <c:v>262.73</c:v>
                </c:pt>
                <c:pt idx="2">
                  <c:v>243.13</c:v>
                </c:pt>
                <c:pt idx="3">
                  <c:v>280.08</c:v>
                </c:pt>
                <c:pt idx="4">
                  <c:v>223.09</c:v>
                </c:pt>
              </c:numCache>
            </c:numRef>
          </c:val>
          <c:smooth val="0"/>
        </c:ser>
        <c:dLbls>
          <c:showLegendKey val="0"/>
          <c:showVal val="0"/>
          <c:showCatName val="0"/>
          <c:showSerName val="0"/>
          <c:showPercent val="0"/>
          <c:showBubbleSize val="0"/>
        </c:dLbls>
        <c:marker val="1"/>
        <c:smooth val="0"/>
        <c:axId val="120147328"/>
        <c:axId val="120157696"/>
      </c:lineChart>
      <c:dateAx>
        <c:axId val="120147328"/>
        <c:scaling>
          <c:orientation val="minMax"/>
        </c:scaling>
        <c:delete val="1"/>
        <c:axPos val="b"/>
        <c:numFmt formatCode="ge" sourceLinked="1"/>
        <c:majorTickMark val="none"/>
        <c:minorTickMark val="none"/>
        <c:tickLblPos val="none"/>
        <c:crossAx val="120157696"/>
        <c:crosses val="autoZero"/>
        <c:auto val="1"/>
        <c:lblOffset val="100"/>
        <c:baseTimeUnit val="years"/>
      </c:dateAx>
      <c:valAx>
        <c:axId val="12015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14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1874.48</c:v>
                </c:pt>
                <c:pt idx="1">
                  <c:v>795.49</c:v>
                </c:pt>
                <c:pt idx="2">
                  <c:v>910.06</c:v>
                </c:pt>
                <c:pt idx="3">
                  <c:v>1979.01</c:v>
                </c:pt>
                <c:pt idx="4">
                  <c:v>67.56</c:v>
                </c:pt>
              </c:numCache>
            </c:numRef>
          </c:val>
        </c:ser>
        <c:dLbls>
          <c:showLegendKey val="0"/>
          <c:showVal val="0"/>
          <c:showCatName val="0"/>
          <c:showSerName val="0"/>
          <c:showPercent val="0"/>
          <c:showBubbleSize val="0"/>
        </c:dLbls>
        <c:gapWidth val="150"/>
        <c:axId val="120253440"/>
        <c:axId val="12027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209.11</c:v>
                </c:pt>
                <c:pt idx="1">
                  <c:v>194.53</c:v>
                </c:pt>
                <c:pt idx="2">
                  <c:v>162.52000000000001</c:v>
                </c:pt>
                <c:pt idx="3">
                  <c:v>124.2</c:v>
                </c:pt>
                <c:pt idx="4">
                  <c:v>33.03</c:v>
                </c:pt>
              </c:numCache>
            </c:numRef>
          </c:val>
          <c:smooth val="0"/>
        </c:ser>
        <c:dLbls>
          <c:showLegendKey val="0"/>
          <c:showVal val="0"/>
          <c:showCatName val="0"/>
          <c:showSerName val="0"/>
          <c:showPercent val="0"/>
          <c:showBubbleSize val="0"/>
        </c:dLbls>
        <c:marker val="1"/>
        <c:smooth val="0"/>
        <c:axId val="120253440"/>
        <c:axId val="120276096"/>
      </c:lineChart>
      <c:dateAx>
        <c:axId val="120253440"/>
        <c:scaling>
          <c:orientation val="minMax"/>
        </c:scaling>
        <c:delete val="1"/>
        <c:axPos val="b"/>
        <c:numFmt formatCode="ge" sourceLinked="1"/>
        <c:majorTickMark val="none"/>
        <c:minorTickMark val="none"/>
        <c:tickLblPos val="none"/>
        <c:crossAx val="120276096"/>
        <c:crosses val="autoZero"/>
        <c:auto val="1"/>
        <c:lblOffset val="100"/>
        <c:baseTimeUnit val="years"/>
      </c:dateAx>
      <c:valAx>
        <c:axId val="12027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25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493.67</c:v>
                </c:pt>
                <c:pt idx="1">
                  <c:v>451.36</c:v>
                </c:pt>
                <c:pt idx="2">
                  <c:v>418.23</c:v>
                </c:pt>
                <c:pt idx="3">
                  <c:v>387.92</c:v>
                </c:pt>
                <c:pt idx="4">
                  <c:v>359.41</c:v>
                </c:pt>
              </c:numCache>
            </c:numRef>
          </c:val>
        </c:ser>
        <c:dLbls>
          <c:showLegendKey val="0"/>
          <c:showVal val="0"/>
          <c:showCatName val="0"/>
          <c:showSerName val="0"/>
          <c:showPercent val="0"/>
          <c:showBubbleSize val="0"/>
        </c:dLbls>
        <c:gapWidth val="150"/>
        <c:axId val="120339072"/>
        <c:axId val="12098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20339072"/>
        <c:axId val="120980224"/>
      </c:lineChart>
      <c:dateAx>
        <c:axId val="120339072"/>
        <c:scaling>
          <c:orientation val="minMax"/>
        </c:scaling>
        <c:delete val="1"/>
        <c:axPos val="b"/>
        <c:numFmt formatCode="ge" sourceLinked="1"/>
        <c:majorTickMark val="none"/>
        <c:minorTickMark val="none"/>
        <c:tickLblPos val="none"/>
        <c:crossAx val="120980224"/>
        <c:crosses val="autoZero"/>
        <c:auto val="1"/>
        <c:lblOffset val="100"/>
        <c:baseTimeUnit val="years"/>
      </c:dateAx>
      <c:valAx>
        <c:axId val="12098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33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86.91</c:v>
                </c:pt>
                <c:pt idx="1">
                  <c:v>131.53</c:v>
                </c:pt>
                <c:pt idx="2">
                  <c:v>204.53</c:v>
                </c:pt>
                <c:pt idx="3">
                  <c:v>197.58</c:v>
                </c:pt>
                <c:pt idx="4">
                  <c:v>182.52</c:v>
                </c:pt>
              </c:numCache>
            </c:numRef>
          </c:val>
        </c:ser>
        <c:dLbls>
          <c:showLegendKey val="0"/>
          <c:showVal val="0"/>
          <c:showCatName val="0"/>
          <c:showSerName val="0"/>
          <c:showPercent val="0"/>
          <c:showBubbleSize val="0"/>
        </c:dLbls>
        <c:gapWidth val="150"/>
        <c:axId val="121022720"/>
        <c:axId val="12102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21022720"/>
        <c:axId val="121024896"/>
      </c:lineChart>
      <c:dateAx>
        <c:axId val="121022720"/>
        <c:scaling>
          <c:orientation val="minMax"/>
        </c:scaling>
        <c:delete val="1"/>
        <c:axPos val="b"/>
        <c:numFmt formatCode="ge" sourceLinked="1"/>
        <c:majorTickMark val="none"/>
        <c:minorTickMark val="none"/>
        <c:tickLblPos val="none"/>
        <c:crossAx val="121024896"/>
        <c:crosses val="autoZero"/>
        <c:auto val="1"/>
        <c:lblOffset val="100"/>
        <c:baseTimeUnit val="years"/>
      </c:dateAx>
      <c:valAx>
        <c:axId val="12102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02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258.23</c:v>
                </c:pt>
                <c:pt idx="1">
                  <c:v>165.97</c:v>
                </c:pt>
                <c:pt idx="2">
                  <c:v>104.56</c:v>
                </c:pt>
                <c:pt idx="3">
                  <c:v>108.11</c:v>
                </c:pt>
                <c:pt idx="4">
                  <c:v>118.34</c:v>
                </c:pt>
              </c:numCache>
            </c:numRef>
          </c:val>
        </c:ser>
        <c:dLbls>
          <c:showLegendKey val="0"/>
          <c:showVal val="0"/>
          <c:showCatName val="0"/>
          <c:showSerName val="0"/>
          <c:showPercent val="0"/>
          <c:showBubbleSize val="0"/>
        </c:dLbls>
        <c:gapWidth val="150"/>
        <c:axId val="121132928"/>
        <c:axId val="12114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21132928"/>
        <c:axId val="121147392"/>
      </c:lineChart>
      <c:dateAx>
        <c:axId val="121132928"/>
        <c:scaling>
          <c:orientation val="minMax"/>
        </c:scaling>
        <c:delete val="1"/>
        <c:axPos val="b"/>
        <c:numFmt formatCode="ge" sourceLinked="1"/>
        <c:majorTickMark val="none"/>
        <c:minorTickMark val="none"/>
        <c:tickLblPos val="none"/>
        <c:crossAx val="121147392"/>
        <c:crosses val="autoZero"/>
        <c:auto val="1"/>
        <c:lblOffset val="100"/>
        <c:baseTimeUnit val="years"/>
      </c:dateAx>
      <c:valAx>
        <c:axId val="12114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13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【98.75】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【205.86】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【20.45】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61" zoomScaleNormal="100" workbookViewId="0">
      <selection activeCell="BI73" sqref="BI7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三春町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18017</v>
      </c>
      <c r="AM8" s="64"/>
      <c r="AN8" s="64"/>
      <c r="AO8" s="64"/>
      <c r="AP8" s="64"/>
      <c r="AQ8" s="64"/>
      <c r="AR8" s="64"/>
      <c r="AS8" s="64"/>
      <c r="AT8" s="63">
        <f>データ!S6</f>
        <v>72.760000000000005</v>
      </c>
      <c r="AU8" s="63"/>
      <c r="AV8" s="63"/>
      <c r="AW8" s="63"/>
      <c r="AX8" s="63"/>
      <c r="AY8" s="63"/>
      <c r="AZ8" s="63"/>
      <c r="BA8" s="63"/>
      <c r="BB8" s="63">
        <f>データ!T6</f>
        <v>247.62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66.900000000000006</v>
      </c>
      <c r="J10" s="63"/>
      <c r="K10" s="63"/>
      <c r="L10" s="63"/>
      <c r="M10" s="63"/>
      <c r="N10" s="63"/>
      <c r="O10" s="63"/>
      <c r="P10" s="63">
        <f>データ!O6</f>
        <v>15.04</v>
      </c>
      <c r="Q10" s="63"/>
      <c r="R10" s="63"/>
      <c r="S10" s="63"/>
      <c r="T10" s="63"/>
      <c r="U10" s="63"/>
      <c r="V10" s="63"/>
      <c r="W10" s="63">
        <f>データ!P6</f>
        <v>90.22</v>
      </c>
      <c r="X10" s="63"/>
      <c r="Y10" s="63"/>
      <c r="Z10" s="63"/>
      <c r="AA10" s="63"/>
      <c r="AB10" s="63"/>
      <c r="AC10" s="63"/>
      <c r="AD10" s="64">
        <f>データ!Q6</f>
        <v>4806</v>
      </c>
      <c r="AE10" s="64"/>
      <c r="AF10" s="64"/>
      <c r="AG10" s="64"/>
      <c r="AH10" s="64"/>
      <c r="AI10" s="64"/>
      <c r="AJ10" s="64"/>
      <c r="AK10" s="2"/>
      <c r="AL10" s="64">
        <f>データ!U6</f>
        <v>2690</v>
      </c>
      <c r="AM10" s="64"/>
      <c r="AN10" s="64"/>
      <c r="AO10" s="64"/>
      <c r="AP10" s="64"/>
      <c r="AQ10" s="64"/>
      <c r="AR10" s="64"/>
      <c r="AS10" s="64"/>
      <c r="AT10" s="63">
        <f>データ!V6</f>
        <v>1.22</v>
      </c>
      <c r="AU10" s="63"/>
      <c r="AV10" s="63"/>
      <c r="AW10" s="63"/>
      <c r="AX10" s="63"/>
      <c r="AY10" s="63"/>
      <c r="AZ10" s="63"/>
      <c r="BA10" s="63"/>
      <c r="BB10" s="63">
        <f>データ!W6</f>
        <v>2204.92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75213</v>
      </c>
      <c r="D6" s="31">
        <f t="shared" si="3"/>
        <v>46</v>
      </c>
      <c r="E6" s="31">
        <f t="shared" si="3"/>
        <v>17</v>
      </c>
      <c r="F6" s="31">
        <f t="shared" si="3"/>
        <v>5</v>
      </c>
      <c r="G6" s="31">
        <f t="shared" si="3"/>
        <v>0</v>
      </c>
      <c r="H6" s="31" t="str">
        <f t="shared" si="3"/>
        <v>福島県　三春町</v>
      </c>
      <c r="I6" s="31" t="str">
        <f t="shared" si="3"/>
        <v>法適用</v>
      </c>
      <c r="J6" s="31" t="str">
        <f t="shared" si="3"/>
        <v>下水道事業</v>
      </c>
      <c r="K6" s="31" t="str">
        <f t="shared" si="3"/>
        <v>農業集落排水</v>
      </c>
      <c r="L6" s="31" t="str">
        <f t="shared" si="3"/>
        <v>F2</v>
      </c>
      <c r="M6" s="32" t="str">
        <f t="shared" si="3"/>
        <v>-</v>
      </c>
      <c r="N6" s="32">
        <f t="shared" si="3"/>
        <v>66.900000000000006</v>
      </c>
      <c r="O6" s="32">
        <f t="shared" si="3"/>
        <v>15.04</v>
      </c>
      <c r="P6" s="32">
        <f t="shared" si="3"/>
        <v>90.22</v>
      </c>
      <c r="Q6" s="32">
        <f t="shared" si="3"/>
        <v>4806</v>
      </c>
      <c r="R6" s="32">
        <f t="shared" si="3"/>
        <v>18017</v>
      </c>
      <c r="S6" s="32">
        <f t="shared" si="3"/>
        <v>72.760000000000005</v>
      </c>
      <c r="T6" s="32">
        <f t="shared" si="3"/>
        <v>247.62</v>
      </c>
      <c r="U6" s="32">
        <f t="shared" si="3"/>
        <v>2690</v>
      </c>
      <c r="V6" s="32">
        <f t="shared" si="3"/>
        <v>1.22</v>
      </c>
      <c r="W6" s="32">
        <f t="shared" si="3"/>
        <v>2204.92</v>
      </c>
      <c r="X6" s="33">
        <f>IF(X7="",NA(),X7)</f>
        <v>78.989999999999995</v>
      </c>
      <c r="Y6" s="33">
        <f t="shared" ref="Y6:AG6" si="4">IF(Y7="",NA(),Y7)</f>
        <v>85.95</v>
      </c>
      <c r="Z6" s="33">
        <f t="shared" si="4"/>
        <v>85.55</v>
      </c>
      <c r="AA6" s="33">
        <f t="shared" si="4"/>
        <v>84.66</v>
      </c>
      <c r="AB6" s="33">
        <f t="shared" si="4"/>
        <v>90.18</v>
      </c>
      <c r="AC6" s="33">
        <f t="shared" si="4"/>
        <v>93.67</v>
      </c>
      <c r="AD6" s="33">
        <f t="shared" si="4"/>
        <v>94.12</v>
      </c>
      <c r="AE6" s="33">
        <f t="shared" si="4"/>
        <v>92.74</v>
      </c>
      <c r="AF6" s="33">
        <f t="shared" si="4"/>
        <v>93.62</v>
      </c>
      <c r="AG6" s="33">
        <f t="shared" si="4"/>
        <v>97.53</v>
      </c>
      <c r="AH6" s="32" t="str">
        <f>IF(AH7="","",IF(AH7="-","【-】","【"&amp;SUBSTITUTE(TEXT(AH7,"#,##0.00"),"-","△")&amp;"】"))</f>
        <v>【98.75】</v>
      </c>
      <c r="AI6" s="33">
        <f>IF(AI7="",NA(),AI7)</f>
        <v>642.42999999999995</v>
      </c>
      <c r="AJ6" s="33">
        <f t="shared" ref="AJ6:AR6" si="5">IF(AJ7="",NA(),AJ7)</f>
        <v>648.85</v>
      </c>
      <c r="AK6" s="33">
        <f t="shared" si="5"/>
        <v>666.31</v>
      </c>
      <c r="AL6" s="33">
        <f t="shared" si="5"/>
        <v>688.76</v>
      </c>
      <c r="AM6" s="33">
        <f t="shared" si="5"/>
        <v>720.67</v>
      </c>
      <c r="AN6" s="33">
        <f t="shared" si="5"/>
        <v>249.36</v>
      </c>
      <c r="AO6" s="33">
        <f t="shared" si="5"/>
        <v>262.73</v>
      </c>
      <c r="AP6" s="33">
        <f t="shared" si="5"/>
        <v>243.13</v>
      </c>
      <c r="AQ6" s="33">
        <f t="shared" si="5"/>
        <v>280.08</v>
      </c>
      <c r="AR6" s="33">
        <f t="shared" si="5"/>
        <v>223.09</v>
      </c>
      <c r="AS6" s="32" t="str">
        <f>IF(AS7="","",IF(AS7="-","【-】","【"&amp;SUBSTITUTE(TEXT(AS7,"#,##0.00"),"-","△")&amp;"】"))</f>
        <v>【205.86】</v>
      </c>
      <c r="AT6" s="33">
        <f>IF(AT7="",NA(),AT7)</f>
        <v>1874.48</v>
      </c>
      <c r="AU6" s="33">
        <f t="shared" ref="AU6:BC6" si="6">IF(AU7="",NA(),AU7)</f>
        <v>795.49</v>
      </c>
      <c r="AV6" s="33">
        <f t="shared" si="6"/>
        <v>910.06</v>
      </c>
      <c r="AW6" s="33">
        <f t="shared" si="6"/>
        <v>1979.01</v>
      </c>
      <c r="AX6" s="33">
        <f t="shared" si="6"/>
        <v>67.56</v>
      </c>
      <c r="AY6" s="33">
        <f t="shared" si="6"/>
        <v>209.11</v>
      </c>
      <c r="AZ6" s="33">
        <f t="shared" si="6"/>
        <v>194.53</v>
      </c>
      <c r="BA6" s="33">
        <f t="shared" si="6"/>
        <v>162.52000000000001</v>
      </c>
      <c r="BB6" s="33">
        <f t="shared" si="6"/>
        <v>124.2</v>
      </c>
      <c r="BC6" s="33">
        <f t="shared" si="6"/>
        <v>33.03</v>
      </c>
      <c r="BD6" s="32" t="str">
        <f>IF(BD7="","",IF(BD7="-","【-】","【"&amp;SUBSTITUTE(TEXT(BD7,"#,##0.00"),"-","△")&amp;"】"))</f>
        <v>【34.63】</v>
      </c>
      <c r="BE6" s="33">
        <f>IF(BE7="",NA(),BE7)</f>
        <v>493.67</v>
      </c>
      <c r="BF6" s="33">
        <f t="shared" ref="BF6:BN6" si="7">IF(BF7="",NA(),BF7)</f>
        <v>451.36</v>
      </c>
      <c r="BG6" s="33">
        <f t="shared" si="7"/>
        <v>418.23</v>
      </c>
      <c r="BH6" s="33">
        <f t="shared" si="7"/>
        <v>387.92</v>
      </c>
      <c r="BI6" s="33">
        <f t="shared" si="7"/>
        <v>359.41</v>
      </c>
      <c r="BJ6" s="33">
        <f t="shared" si="7"/>
        <v>1267.26</v>
      </c>
      <c r="BK6" s="33">
        <f t="shared" si="7"/>
        <v>1239.2</v>
      </c>
      <c r="BL6" s="33">
        <f t="shared" si="7"/>
        <v>1197.82</v>
      </c>
      <c r="BM6" s="33">
        <f t="shared" si="7"/>
        <v>1126.77</v>
      </c>
      <c r="BN6" s="33">
        <f t="shared" si="7"/>
        <v>1044.8</v>
      </c>
      <c r="BO6" s="32" t="str">
        <f>IF(BO7="","",IF(BO7="-","【-】","【"&amp;SUBSTITUTE(TEXT(BO7,"#,##0.00"),"-","△")&amp;"】"))</f>
        <v>【992.47】</v>
      </c>
      <c r="BP6" s="33">
        <f>IF(BP7="",NA(),BP7)</f>
        <v>86.91</v>
      </c>
      <c r="BQ6" s="33">
        <f t="shared" ref="BQ6:BY6" si="8">IF(BQ7="",NA(),BQ7)</f>
        <v>131.53</v>
      </c>
      <c r="BR6" s="33">
        <f t="shared" si="8"/>
        <v>204.53</v>
      </c>
      <c r="BS6" s="33">
        <f t="shared" si="8"/>
        <v>197.58</v>
      </c>
      <c r="BT6" s="33">
        <f t="shared" si="8"/>
        <v>182.52</v>
      </c>
      <c r="BU6" s="33">
        <f t="shared" si="8"/>
        <v>53.42</v>
      </c>
      <c r="BV6" s="33">
        <f t="shared" si="8"/>
        <v>51.56</v>
      </c>
      <c r="BW6" s="33">
        <f t="shared" si="8"/>
        <v>51.03</v>
      </c>
      <c r="BX6" s="33">
        <f t="shared" si="8"/>
        <v>50.9</v>
      </c>
      <c r="BY6" s="33">
        <f t="shared" si="8"/>
        <v>50.82</v>
      </c>
      <c r="BZ6" s="32" t="str">
        <f>IF(BZ7="","",IF(BZ7="-","【-】","【"&amp;SUBSTITUTE(TEXT(BZ7,"#,##0.00"),"-","△")&amp;"】"))</f>
        <v>【51.49】</v>
      </c>
      <c r="CA6" s="33">
        <f>IF(CA7="",NA(),CA7)</f>
        <v>258.23</v>
      </c>
      <c r="CB6" s="33">
        <f t="shared" ref="CB6:CJ6" si="9">IF(CB7="",NA(),CB7)</f>
        <v>165.97</v>
      </c>
      <c r="CC6" s="33">
        <f t="shared" si="9"/>
        <v>104.56</v>
      </c>
      <c r="CD6" s="33">
        <f t="shared" si="9"/>
        <v>108.11</v>
      </c>
      <c r="CE6" s="33">
        <f t="shared" si="9"/>
        <v>118.34</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61.13</v>
      </c>
      <c r="CM6" s="33">
        <f t="shared" ref="CM6:CU6" si="10">IF(CM7="",NA(),CM7)</f>
        <v>59.53</v>
      </c>
      <c r="CN6" s="33">
        <f t="shared" si="10"/>
        <v>60.94</v>
      </c>
      <c r="CO6" s="33">
        <f t="shared" si="10"/>
        <v>61.13</v>
      </c>
      <c r="CP6" s="33">
        <f t="shared" si="10"/>
        <v>61.13</v>
      </c>
      <c r="CQ6" s="33">
        <f t="shared" si="10"/>
        <v>54.23</v>
      </c>
      <c r="CR6" s="33">
        <f t="shared" si="10"/>
        <v>55.2</v>
      </c>
      <c r="CS6" s="33">
        <f t="shared" si="10"/>
        <v>54.74</v>
      </c>
      <c r="CT6" s="33">
        <f t="shared" si="10"/>
        <v>53.78</v>
      </c>
      <c r="CU6" s="33">
        <f t="shared" si="10"/>
        <v>53.24</v>
      </c>
      <c r="CV6" s="32" t="str">
        <f>IF(CV7="","",IF(CV7="-","【-】","【"&amp;SUBSTITUTE(TEXT(CV7,"#,##0.00"),"-","△")&amp;"】"))</f>
        <v>【53.32】</v>
      </c>
      <c r="CW6" s="33">
        <f>IF(CW7="",NA(),CW7)</f>
        <v>80.900000000000006</v>
      </c>
      <c r="CX6" s="33">
        <f t="shared" ref="CX6:DF6" si="11">IF(CX7="",NA(),CX7)</f>
        <v>81.16</v>
      </c>
      <c r="CY6" s="33">
        <f t="shared" si="11"/>
        <v>81.44</v>
      </c>
      <c r="CZ6" s="33">
        <f t="shared" si="11"/>
        <v>81.95</v>
      </c>
      <c r="DA6" s="33">
        <f t="shared" si="11"/>
        <v>83.05</v>
      </c>
      <c r="DB6" s="33">
        <f t="shared" si="11"/>
        <v>83.61</v>
      </c>
      <c r="DC6" s="33">
        <f t="shared" si="11"/>
        <v>83.73</v>
      </c>
      <c r="DD6" s="33">
        <f t="shared" si="11"/>
        <v>83.88</v>
      </c>
      <c r="DE6" s="33">
        <f t="shared" si="11"/>
        <v>84.06</v>
      </c>
      <c r="DF6" s="33">
        <f t="shared" si="11"/>
        <v>84.07</v>
      </c>
      <c r="DG6" s="32" t="str">
        <f>IF(DG7="","",IF(DG7="-","【-】","【"&amp;SUBSTITUTE(TEXT(DG7,"#,##0.00"),"-","△")&amp;"】"))</f>
        <v>【83.79】</v>
      </c>
      <c r="DH6" s="33">
        <f>IF(DH7="",NA(),DH7)</f>
        <v>11.04</v>
      </c>
      <c r="DI6" s="33">
        <f t="shared" ref="DI6:DQ6" si="12">IF(DI7="",NA(),DI7)</f>
        <v>11.99</v>
      </c>
      <c r="DJ6" s="33">
        <f t="shared" si="12"/>
        <v>12.94</v>
      </c>
      <c r="DK6" s="33">
        <f t="shared" si="12"/>
        <v>13.89</v>
      </c>
      <c r="DL6" s="33">
        <f t="shared" si="12"/>
        <v>37.64</v>
      </c>
      <c r="DM6" s="33">
        <f t="shared" si="12"/>
        <v>7.61</v>
      </c>
      <c r="DN6" s="33">
        <f t="shared" si="12"/>
        <v>8.35</v>
      </c>
      <c r="DO6" s="33">
        <f t="shared" si="12"/>
        <v>9</v>
      </c>
      <c r="DP6" s="33">
        <f t="shared" si="12"/>
        <v>10.11</v>
      </c>
      <c r="DQ6" s="33">
        <f t="shared" si="12"/>
        <v>20.68</v>
      </c>
      <c r="DR6" s="32" t="str">
        <f>IF(DR7="","",IF(DR7="-","【-】","【"&amp;SUBSTITUTE(TEXT(DR7,"#,##0.00"),"-","△")&amp;"】"))</f>
        <v>【20.45】</v>
      </c>
      <c r="DS6" s="32">
        <f>IF(DS7="",NA(),DS7)</f>
        <v>0</v>
      </c>
      <c r="DT6" s="32">
        <f t="shared" ref="DT6:EB6" si="13">IF(DT7="",NA(),DT7)</f>
        <v>0</v>
      </c>
      <c r="DU6" s="32">
        <f t="shared" si="13"/>
        <v>0</v>
      </c>
      <c r="DV6" s="32">
        <f t="shared" si="13"/>
        <v>0</v>
      </c>
      <c r="DW6" s="32">
        <f t="shared" si="13"/>
        <v>0</v>
      </c>
      <c r="DX6" s="32">
        <f t="shared" si="13"/>
        <v>0</v>
      </c>
      <c r="DY6" s="32">
        <f t="shared" si="13"/>
        <v>0</v>
      </c>
      <c r="DZ6" s="33">
        <f t="shared" si="13"/>
        <v>0.09</v>
      </c>
      <c r="EA6" s="33">
        <f t="shared" si="13"/>
        <v>0.08</v>
      </c>
      <c r="EB6" s="33">
        <f t="shared" si="13"/>
        <v>0.08</v>
      </c>
      <c r="EC6" s="32" t="str">
        <f>IF(EC7="","",IF(EC7="-","【-】","【"&amp;SUBSTITUTE(TEXT(EC7,"#,##0.00"),"-","△")&amp;"】"))</f>
        <v>【0.07】</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7" s="34" customFormat="1">
      <c r="A7" s="26"/>
      <c r="B7" s="35">
        <v>2014</v>
      </c>
      <c r="C7" s="35">
        <v>75213</v>
      </c>
      <c r="D7" s="35">
        <v>46</v>
      </c>
      <c r="E7" s="35">
        <v>17</v>
      </c>
      <c r="F7" s="35">
        <v>5</v>
      </c>
      <c r="G7" s="35">
        <v>0</v>
      </c>
      <c r="H7" s="35" t="s">
        <v>96</v>
      </c>
      <c r="I7" s="35" t="s">
        <v>97</v>
      </c>
      <c r="J7" s="35" t="s">
        <v>98</v>
      </c>
      <c r="K7" s="35" t="s">
        <v>99</v>
      </c>
      <c r="L7" s="35" t="s">
        <v>100</v>
      </c>
      <c r="M7" s="36" t="s">
        <v>101</v>
      </c>
      <c r="N7" s="36">
        <v>66.900000000000006</v>
      </c>
      <c r="O7" s="36">
        <v>15.04</v>
      </c>
      <c r="P7" s="36">
        <v>90.22</v>
      </c>
      <c r="Q7" s="36">
        <v>4806</v>
      </c>
      <c r="R7" s="36">
        <v>18017</v>
      </c>
      <c r="S7" s="36">
        <v>72.760000000000005</v>
      </c>
      <c r="T7" s="36">
        <v>247.62</v>
      </c>
      <c r="U7" s="36">
        <v>2690</v>
      </c>
      <c r="V7" s="36">
        <v>1.22</v>
      </c>
      <c r="W7" s="36">
        <v>2204.92</v>
      </c>
      <c r="X7" s="36">
        <v>78.989999999999995</v>
      </c>
      <c r="Y7" s="36">
        <v>85.95</v>
      </c>
      <c r="Z7" s="36">
        <v>85.55</v>
      </c>
      <c r="AA7" s="36">
        <v>84.66</v>
      </c>
      <c r="AB7" s="36">
        <v>90.18</v>
      </c>
      <c r="AC7" s="36">
        <v>93.67</v>
      </c>
      <c r="AD7" s="36">
        <v>94.12</v>
      </c>
      <c r="AE7" s="36">
        <v>92.74</v>
      </c>
      <c r="AF7" s="36">
        <v>93.62</v>
      </c>
      <c r="AG7" s="36">
        <v>97.53</v>
      </c>
      <c r="AH7" s="36">
        <v>98.75</v>
      </c>
      <c r="AI7" s="36">
        <v>642.42999999999995</v>
      </c>
      <c r="AJ7" s="36">
        <v>648.85</v>
      </c>
      <c r="AK7" s="36">
        <v>666.31</v>
      </c>
      <c r="AL7" s="36">
        <v>688.76</v>
      </c>
      <c r="AM7" s="36">
        <v>720.67</v>
      </c>
      <c r="AN7" s="36">
        <v>249.36</v>
      </c>
      <c r="AO7" s="36">
        <v>262.73</v>
      </c>
      <c r="AP7" s="36">
        <v>243.13</v>
      </c>
      <c r="AQ7" s="36">
        <v>280.08</v>
      </c>
      <c r="AR7" s="36">
        <v>223.09</v>
      </c>
      <c r="AS7" s="36">
        <v>205.86</v>
      </c>
      <c r="AT7" s="36">
        <v>1874.48</v>
      </c>
      <c r="AU7" s="36">
        <v>795.49</v>
      </c>
      <c r="AV7" s="36">
        <v>910.06</v>
      </c>
      <c r="AW7" s="36">
        <v>1979.01</v>
      </c>
      <c r="AX7" s="36">
        <v>67.56</v>
      </c>
      <c r="AY7" s="36">
        <v>209.11</v>
      </c>
      <c r="AZ7" s="36">
        <v>194.53</v>
      </c>
      <c r="BA7" s="36">
        <v>162.52000000000001</v>
      </c>
      <c r="BB7" s="36">
        <v>124.2</v>
      </c>
      <c r="BC7" s="36">
        <v>33.03</v>
      </c>
      <c r="BD7" s="36">
        <v>34.630000000000003</v>
      </c>
      <c r="BE7" s="36">
        <v>493.67</v>
      </c>
      <c r="BF7" s="36">
        <v>451.36</v>
      </c>
      <c r="BG7" s="36">
        <v>418.23</v>
      </c>
      <c r="BH7" s="36">
        <v>387.92</v>
      </c>
      <c r="BI7" s="36">
        <v>359.41</v>
      </c>
      <c r="BJ7" s="36">
        <v>1267.26</v>
      </c>
      <c r="BK7" s="36">
        <v>1239.2</v>
      </c>
      <c r="BL7" s="36">
        <v>1197.82</v>
      </c>
      <c r="BM7" s="36">
        <v>1126.77</v>
      </c>
      <c r="BN7" s="36">
        <v>1044.8</v>
      </c>
      <c r="BO7" s="36">
        <v>992.47</v>
      </c>
      <c r="BP7" s="36">
        <v>86.91</v>
      </c>
      <c r="BQ7" s="36">
        <v>131.53</v>
      </c>
      <c r="BR7" s="36">
        <v>204.53</v>
      </c>
      <c r="BS7" s="36">
        <v>197.58</v>
      </c>
      <c r="BT7" s="36">
        <v>182.52</v>
      </c>
      <c r="BU7" s="36">
        <v>53.42</v>
      </c>
      <c r="BV7" s="36">
        <v>51.56</v>
      </c>
      <c r="BW7" s="36">
        <v>51.03</v>
      </c>
      <c r="BX7" s="36">
        <v>50.9</v>
      </c>
      <c r="BY7" s="36">
        <v>50.82</v>
      </c>
      <c r="BZ7" s="36">
        <v>51.49</v>
      </c>
      <c r="CA7" s="36">
        <v>258.23</v>
      </c>
      <c r="CB7" s="36">
        <v>165.97</v>
      </c>
      <c r="CC7" s="36">
        <v>104.56</v>
      </c>
      <c r="CD7" s="36">
        <v>108.11</v>
      </c>
      <c r="CE7" s="36">
        <v>118.34</v>
      </c>
      <c r="CF7" s="36">
        <v>269.12</v>
      </c>
      <c r="CG7" s="36">
        <v>283.26</v>
      </c>
      <c r="CH7" s="36">
        <v>289.60000000000002</v>
      </c>
      <c r="CI7" s="36">
        <v>293.27</v>
      </c>
      <c r="CJ7" s="36">
        <v>300.52</v>
      </c>
      <c r="CK7" s="36">
        <v>295.10000000000002</v>
      </c>
      <c r="CL7" s="36">
        <v>61.13</v>
      </c>
      <c r="CM7" s="36">
        <v>59.53</v>
      </c>
      <c r="CN7" s="36">
        <v>60.94</v>
      </c>
      <c r="CO7" s="36">
        <v>61.13</v>
      </c>
      <c r="CP7" s="36">
        <v>61.13</v>
      </c>
      <c r="CQ7" s="36">
        <v>54.23</v>
      </c>
      <c r="CR7" s="36">
        <v>55.2</v>
      </c>
      <c r="CS7" s="36">
        <v>54.74</v>
      </c>
      <c r="CT7" s="36">
        <v>53.78</v>
      </c>
      <c r="CU7" s="36">
        <v>53.24</v>
      </c>
      <c r="CV7" s="36">
        <v>53.32</v>
      </c>
      <c r="CW7" s="36">
        <v>80.900000000000006</v>
      </c>
      <c r="CX7" s="36">
        <v>81.16</v>
      </c>
      <c r="CY7" s="36">
        <v>81.44</v>
      </c>
      <c r="CZ7" s="36">
        <v>81.95</v>
      </c>
      <c r="DA7" s="36">
        <v>83.05</v>
      </c>
      <c r="DB7" s="36">
        <v>83.61</v>
      </c>
      <c r="DC7" s="36">
        <v>83.73</v>
      </c>
      <c r="DD7" s="36">
        <v>83.88</v>
      </c>
      <c r="DE7" s="36">
        <v>84.06</v>
      </c>
      <c r="DF7" s="36">
        <v>84.07</v>
      </c>
      <c r="DG7" s="36">
        <v>83.79</v>
      </c>
      <c r="DH7" s="36">
        <v>11.04</v>
      </c>
      <c r="DI7" s="36">
        <v>11.99</v>
      </c>
      <c r="DJ7" s="36">
        <v>12.94</v>
      </c>
      <c r="DK7" s="36">
        <v>13.89</v>
      </c>
      <c r="DL7" s="36">
        <v>37.64</v>
      </c>
      <c r="DM7" s="36">
        <v>7.61</v>
      </c>
      <c r="DN7" s="36">
        <v>8.35</v>
      </c>
      <c r="DO7" s="36">
        <v>9</v>
      </c>
      <c r="DP7" s="36">
        <v>10.11</v>
      </c>
      <c r="DQ7" s="36">
        <v>20.68</v>
      </c>
      <c r="DR7" s="36">
        <v>20.45</v>
      </c>
      <c r="DS7" s="36">
        <v>0</v>
      </c>
      <c r="DT7" s="36">
        <v>0</v>
      </c>
      <c r="DU7" s="36">
        <v>0</v>
      </c>
      <c r="DV7" s="36">
        <v>0</v>
      </c>
      <c r="DW7" s="36">
        <v>0</v>
      </c>
      <c r="DX7" s="36">
        <v>0</v>
      </c>
      <c r="DY7" s="36">
        <v>0</v>
      </c>
      <c r="DZ7" s="36">
        <v>0.09</v>
      </c>
      <c r="EA7" s="36">
        <v>0.08</v>
      </c>
      <c r="EB7" s="36">
        <v>0.08</v>
      </c>
      <c r="EC7" s="36">
        <v>7.0000000000000007E-2</v>
      </c>
      <c r="ED7" s="36">
        <v>0</v>
      </c>
      <c r="EE7" s="36">
        <v>0</v>
      </c>
      <c r="EF7" s="36">
        <v>0</v>
      </c>
      <c r="EG7" s="36">
        <v>0</v>
      </c>
      <c r="EH7" s="36">
        <v>0</v>
      </c>
      <c r="EI7" s="36">
        <v>0.02</v>
      </c>
      <c r="EJ7" s="36">
        <v>0.03</v>
      </c>
      <c r="EK7" s="36">
        <v>0.04</v>
      </c>
      <c r="EL7" s="36">
        <v>0.03</v>
      </c>
      <c r="EM7" s="36">
        <v>0.02</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2016-02-15T02:58:10Z</cp:lastPrinted>
  <dcterms:created xsi:type="dcterms:W3CDTF">2016-02-03T07:48:32Z</dcterms:created>
  <dcterms:modified xsi:type="dcterms:W3CDTF">2016-02-15T02:58:13Z</dcterms:modified>
  <cp:category/>
</cp:coreProperties>
</file>