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<sst xmlns="http://schemas.openxmlformats.org/spreadsheetml/2006/main" count="221" uniqueCount="111">
  <si>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</si>
  <si>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</si>
  <si>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</si>
  <si>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</si>
  <si>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</si>
  <si>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</si>
  <si>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</si>
  <si>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</si>
  <si>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</si>
  <si>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</si>
  <si>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</si>
  <si>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</si>
  <si>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</si>
  <si>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</si>
  <si>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</si>
  <si>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</si>
  <si>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</si>
  <si>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</si>
  <si>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</si>
  <si>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</si>
  <si>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</si>
  <si>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</si>
  <si>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</si>
  <si>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</si>
  <si>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</si>
  <si>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</si>
  <si>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</si>
  <si>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</si>
  <si>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</si>
  <si>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</si>
  <si>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</si>
  <si>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</si>
  <si>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</si>
  <si>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</si>
  <si>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</si>
  <si>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</si>
  <si>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</si>
  <si>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</si>
  <si>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</si>
  <si>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</si>
  <si>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</si>
  <si>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</si>
  <si>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</si>
  <si>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</si>
  <si>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</si>
  <si>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</si>
  <si>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</si>
  <si>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</si>
  <si>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</si>
  <si>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</si>
  <si>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</si>
  <si>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</si>
  <si>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</si>
  <si>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</si>
  <si>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</si>
  <si>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</si>
  <si>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</si>
  <si>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</si>
  <si>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</si>
  <si>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</si>
  <si>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</si>
  <si>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</si>
  <si>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</si>
  <si>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</si>
  <si>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</si>
  <si>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</si>
  <si>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</si>
  <si>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</si>
  <si>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</si>
  <si>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</si>
  <si>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</si>
  <si>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</si>
  <si>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</si>
  <si>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</si>
  <si>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</si>
  <si>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</si>
  <si>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</si>
  <si>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</si>
  <si>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</si>
  <si>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</si>
  <si>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</si>
  <si>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</si>
  <si>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</si>
  <si>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</si>
  <si>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</si>
  <si>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</si>
  <si>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</si>
  <si>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</si>
  <si>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</si>
  <si>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</si>
  <si>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</si>
  <si>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</si>
  <si>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</si>
  <si>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</si>
  <si>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</si>
  <si>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</si>
  <si>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古殿町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</si>
  <si>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</si>
  <si>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</si>
  <si>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</si>
  <si>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</si>
  <si>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</si>
  <si>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</si>
  <si>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</si>
  <si>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</si>
  <si>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</si>
  <si>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</si>
  <si>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</si>
  <si>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改善率については、布設年との兼ね合いで、年度間の更新にばらつきが生じている。より安定的な事業経営をするため、管渠全体の老朽化を把握し、全体の修繕計画を作成することで年度間の更新修繕費の差を極力抑える。</t>
    <rPh sb="1" eb="3">
      <t>カンキョ</t>
    </rPh>
    <rPh sb="3" eb="5">
      <t>カイゼン</t>
    </rPh>
    <rPh sb="5" eb="6">
      <t>リツ</t>
    </rPh>
    <rPh sb="12" eb="14">
      <t>フセツ</t>
    </rPh>
    <rPh sb="14" eb="15">
      <t>ネン</t>
    </rPh>
    <rPh sb="17" eb="18">
      <t>カ</t>
    </rPh>
    <rPh sb="19" eb="20">
      <t>ア</t>
    </rPh>
    <rPh sb="23" eb="25">
      <t>ネンド</t>
    </rPh>
    <rPh sb="25" eb="26">
      <t>カン</t>
    </rPh>
    <rPh sb="27" eb="29">
      <t>コウシン</t>
    </rPh>
    <rPh sb="35" eb="36">
      <t>ショウ</t>
    </rPh>
    <rPh sb="43" eb="46">
      <t>アンテイテキ</t>
    </rPh>
    <rPh sb="47" eb="49">
      <t>ジギョウ</t>
    </rPh>
    <rPh sb="49" eb="51">
      <t>ケイエイ</t>
    </rPh>
    <rPh sb="57" eb="59">
      <t>カンキョ</t>
    </rPh>
    <rPh sb="59" eb="61">
      <t>ゼンタイ</t>
    </rPh>
    <rPh sb="62" eb="65">
      <t>ロウキュウカ</t>
    </rPh>
    <rPh sb="66" eb="68">
      <t>ハアク</t>
    </rPh>
    <rPh sb="70" eb="72">
      <t>ゼンタイ</t>
    </rPh>
    <rPh sb="73" eb="75">
      <t>シュウゼン</t>
    </rPh>
    <rPh sb="75" eb="77">
      <t>ケイカク</t>
    </rPh>
    <rPh sb="78" eb="80">
      <t>サクセイ</t>
    </rPh>
    <rPh sb="85" eb="87">
      <t>ネンド</t>
    </rPh>
    <rPh sb="87" eb="88">
      <t>カン</t>
    </rPh>
    <rPh sb="89" eb="91">
      <t>コウシン</t>
    </rPh>
    <rPh sb="91" eb="93">
      <t>シュウゼン</t>
    </rPh>
    <rPh sb="93" eb="94">
      <t>ヒ</t>
    </rPh>
    <rPh sb="95" eb="96">
      <t>サ</t>
    </rPh>
    <rPh sb="97" eb="99">
      <t>キョクリョク</t>
    </rPh>
    <rPh sb="99" eb="100">
      <t>オサ</t>
    </rPh>
    <phoneticPr fontId="4"/>
  </si>
  <si>
    <t>　年度間による収益的収支比率のばらつきが激しい。これは施設設備の更新費、修繕費による差異であるが、より安定的な事業運営のために計画的な設備更新、修繕を行う必要がある。
　また、企業債残高対事業規模比率が類似団体平均値を大きく下回っているので、経費削減による出費抑制及び使用料等回収率向上に努める。
　更に、汚水処理原価については例年、類似団体平均よりも安価に設定されているので、実情に応じた適切な使用料金設定について検討し、運営する必要がある。</t>
    <rPh sb="1" eb="3">
      <t>ネンド</t>
    </rPh>
    <rPh sb="3" eb="4">
      <t>カン</t>
    </rPh>
    <rPh sb="7" eb="10">
      <t>シュウエキテキ</t>
    </rPh>
    <rPh sb="10" eb="12">
      <t>シュウシ</t>
    </rPh>
    <rPh sb="12" eb="14">
      <t>ヒリツ</t>
    </rPh>
    <rPh sb="20" eb="21">
      <t>ハゲ</t>
    </rPh>
    <rPh sb="27" eb="29">
      <t>シセツ</t>
    </rPh>
    <rPh sb="29" eb="31">
      <t>セツビ</t>
    </rPh>
    <rPh sb="32" eb="34">
      <t>コウシン</t>
    </rPh>
    <rPh sb="34" eb="35">
      <t>ヒ</t>
    </rPh>
    <rPh sb="36" eb="38">
      <t>シュウゼン</t>
    </rPh>
    <rPh sb="42" eb="44">
      <t>サイ</t>
    </rPh>
    <rPh sb="51" eb="54">
      <t>アンテイテキ</t>
    </rPh>
    <rPh sb="55" eb="57">
      <t>ジギョウ</t>
    </rPh>
    <rPh sb="57" eb="59">
      <t>ウンエイ</t>
    </rPh>
    <rPh sb="63" eb="66">
      <t>ケイカクテキ</t>
    </rPh>
    <rPh sb="67" eb="69">
      <t>セツビ</t>
    </rPh>
    <rPh sb="69" eb="71">
      <t>コウシン</t>
    </rPh>
    <rPh sb="72" eb="74">
      <t>シュウゼン</t>
    </rPh>
    <rPh sb="75" eb="76">
      <t>オコナ</t>
    </rPh>
    <rPh sb="77" eb="79">
      <t>ヒツヨウ</t>
    </rPh>
    <rPh sb="88" eb="90">
      <t>キギョウ</t>
    </rPh>
    <rPh sb="90" eb="91">
      <t>サイ</t>
    </rPh>
    <rPh sb="91" eb="93">
      <t>ザンダカ</t>
    </rPh>
    <rPh sb="93" eb="94">
      <t>ツイ</t>
    </rPh>
    <rPh sb="94" eb="96">
      <t>ジギョウ</t>
    </rPh>
    <rPh sb="96" eb="98">
      <t>キボ</t>
    </rPh>
    <rPh sb="98" eb="100">
      <t>ヒリツ</t>
    </rPh>
    <rPh sb="101" eb="103">
      <t>ルイジ</t>
    </rPh>
    <rPh sb="103" eb="105">
      <t>ダンタイ</t>
    </rPh>
    <rPh sb="105" eb="108">
      <t>ヘイキンチ</t>
    </rPh>
    <rPh sb="109" eb="110">
      <t>オオ</t>
    </rPh>
    <rPh sb="112" eb="114">
      <t>シタマワ</t>
    </rPh>
    <rPh sb="144" eb="145">
      <t>ツト</t>
    </rPh>
    <rPh sb="150" eb="151">
      <t>サラ</t>
    </rPh>
    <phoneticPr fontId="4"/>
  </si>
  <si>
    <t>　今後は過疎化、少子高齢化に伴う人口減少により、施設効率性の悪化が予測される。施設等の老朽化も進行しており、更なる汚水処理コストの悪化が予測されるので、実情に応じて使用料金改定や費用相対効果を検討しながら、施設効率化を図るなどの対応が必要になる。
　また、収益的収支比率向上のために、農業集落排水未接続世帯への加入促進を行い、更なる水質保全にも繋げる。</t>
    <rPh sb="1" eb="3">
      <t>コンゴ</t>
    </rPh>
    <rPh sb="4" eb="7">
      <t>カソカ</t>
    </rPh>
    <rPh sb="8" eb="10">
      <t>ショウシ</t>
    </rPh>
    <rPh sb="10" eb="13">
      <t>コウレイカ</t>
    </rPh>
    <rPh sb="14" eb="15">
      <t>トモナ</t>
    </rPh>
    <rPh sb="16" eb="18">
      <t>ジンコウ</t>
    </rPh>
    <rPh sb="18" eb="20">
      <t>ゲンショウ</t>
    </rPh>
    <rPh sb="24" eb="26">
      <t>シセツ</t>
    </rPh>
    <rPh sb="26" eb="29">
      <t>コウリツセイ</t>
    </rPh>
    <rPh sb="30" eb="32">
      <t>アッカ</t>
    </rPh>
    <rPh sb="33" eb="35">
      <t>ヨソク</t>
    </rPh>
    <rPh sb="39" eb="41">
      <t>シセツ</t>
    </rPh>
    <rPh sb="41" eb="42">
      <t>トウ</t>
    </rPh>
    <rPh sb="43" eb="46">
      <t>ロウキュウカ</t>
    </rPh>
    <rPh sb="47" eb="49">
      <t>シンコウ</t>
    </rPh>
    <rPh sb="54" eb="55">
      <t>サラ</t>
    </rPh>
    <rPh sb="57" eb="59">
      <t>オスイ</t>
    </rPh>
    <rPh sb="59" eb="61">
      <t>ショリ</t>
    </rPh>
    <rPh sb="65" eb="67">
      <t>アッカ</t>
    </rPh>
    <rPh sb="68" eb="70">
      <t>ヨソク</t>
    </rPh>
    <rPh sb="76" eb="78">
      <t>ジツジョウ</t>
    </rPh>
    <rPh sb="79" eb="80">
      <t>オウ</t>
    </rPh>
    <rPh sb="82" eb="84">
      <t>シヨウ</t>
    </rPh>
    <rPh sb="84" eb="86">
      <t>リョウキン</t>
    </rPh>
    <rPh sb="86" eb="88">
      <t>カイテイ</t>
    </rPh>
    <rPh sb="89" eb="91">
      <t>ヒヨウ</t>
    </rPh>
    <rPh sb="91" eb="93">
      <t>ソウタイ</t>
    </rPh>
    <rPh sb="93" eb="95">
      <t>コウカ</t>
    </rPh>
    <rPh sb="96" eb="98">
      <t>ケントウ</t>
    </rPh>
    <rPh sb="103" eb="105">
      <t>シセツ</t>
    </rPh>
    <rPh sb="105" eb="108">
      <t>コウリツカ</t>
    </rPh>
    <rPh sb="109" eb="110">
      <t>ハカ</t>
    </rPh>
    <rPh sb="114" eb="116">
      <t>タイオウ</t>
    </rPh>
    <rPh sb="117" eb="119">
      <t>ヒツヨウ</t>
    </rPh>
    <rPh sb="128" eb="130">
      <t>シュウエキ</t>
    </rPh>
    <rPh sb="130" eb="131">
      <t>テキ</t>
    </rPh>
    <rPh sb="131" eb="133">
      <t>シュウシ</t>
    </rPh>
    <rPh sb="133" eb="135">
      <t>ヒリツ</t>
    </rPh>
    <rPh sb="135" eb="137">
      <t>コウジョウ</t>
    </rPh>
    <rPh sb="142" eb="144">
      <t>ノウギョウ</t>
    </rPh>
    <rPh sb="144" eb="146">
      <t>シュウラク</t>
    </rPh>
    <rPh sb="146" eb="148">
      <t>ハイスイ</t>
    </rPh>
    <rPh sb="148" eb="149">
      <t>ミ</t>
    </rPh>
    <rPh sb="149" eb="151">
      <t>セツゾク</t>
    </rPh>
    <rPh sb="151" eb="153">
      <t>セタイ</t>
    </rPh>
    <rPh sb="155" eb="157">
      <t>カニュウ</t>
    </rPh>
    <rPh sb="157" eb="159">
      <t>ソクシン</t>
    </rPh>
    <rPh sb="160" eb="161">
      <t>オコナ</t>
    </rPh>
    <rPh sb="163" eb="164">
      <t>サラ</t>
    </rPh>
    <rPh sb="166" eb="168">
      <t>スイシツ</t>
    </rPh>
    <rPh sb="168" eb="170">
      <t>ホゼン</t>
    </rPh>
    <rPh sb="172" eb="173">
      <t>ツナ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</si>
</sst>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689152"/>
        <c:axId val="3069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0.04</c:v>
                </c:pt>
                <c:pt idx="3">
                  <c:v>0.03</c:v>
                </c:pt>
                <c:pt idx="4">
                  <c:v>0.02</c:v>
                </c:pt>
              </c:numCache>
            </c:numRef>
          </c:val>
          <c:smooth val="0"/>
        </c:ser>
        <c:dLbls>
          <c:showLegendKey val="0"/>
          <c:showVal val="0"/>
          <c:showCatName val="0"/>
          <c:showSerName val="0"/>
          <c:showPercent val="0"/>
          <c:showBubbleSize val="0"/>
        </c:dLbls>
        <c:marker val="1"/>
        <c:smooth val="0"/>
        <c:axId val="30689152"/>
        <c:axId val="30699520"/>
      </c:lineChart>
      <c:dateAx>
        <c:axId val="30689152"/>
        <c:scaling>
          <c:orientation val="minMax"/>
        </c:scaling>
        <c:delete val="1"/>
        <c:axPos val="b"/>
        <c:numFmt formatCode="ge" sourceLinked="1"/>
        <c:majorTickMark val="none"/>
        <c:minorTickMark val="none"/>
        <c:tickLblPos val="none"/>
        <c:crossAx val="30699520"/>
        <c:crosses val="autoZero"/>
        <c:auto val="1"/>
        <c:lblOffset val="100"/>
        <c:baseTimeUnit val="years"/>
      </c:dateAx>
      <c:valAx>
        <c:axId val="3069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8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76.87</c:v>
                </c:pt>
                <c:pt idx="1">
                  <c:v>72.22</c:v>
                </c:pt>
                <c:pt idx="2">
                  <c:v>61.44</c:v>
                </c:pt>
                <c:pt idx="3">
                  <c:v>75.64</c:v>
                </c:pt>
                <c:pt idx="4">
                  <c:v>75.64</c:v>
                </c:pt>
              </c:numCache>
            </c:numRef>
          </c:val>
        </c:ser>
        <c:dLbls>
          <c:showLegendKey val="0"/>
          <c:showVal val="0"/>
          <c:showCatName val="0"/>
          <c:showSerName val="0"/>
          <c:showPercent val="0"/>
          <c:showBubbleSize val="0"/>
        </c:dLbls>
        <c:gapWidth val="150"/>
        <c:axId val="31820032"/>
        <c:axId val="3184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54.74</c:v>
                </c:pt>
                <c:pt idx="3">
                  <c:v>53.78</c:v>
                </c:pt>
                <c:pt idx="4">
                  <c:v>53.24</c:v>
                </c:pt>
              </c:numCache>
            </c:numRef>
          </c:val>
          <c:smooth val="0"/>
        </c:ser>
        <c:dLbls>
          <c:showLegendKey val="0"/>
          <c:showVal val="0"/>
          <c:showCatName val="0"/>
          <c:showSerName val="0"/>
          <c:showPercent val="0"/>
          <c:showBubbleSize val="0"/>
        </c:dLbls>
        <c:marker val="1"/>
        <c:smooth val="0"/>
        <c:axId val="31820032"/>
        <c:axId val="31842688"/>
      </c:lineChart>
      <c:dateAx>
        <c:axId val="31820032"/>
        <c:scaling>
          <c:orientation val="minMax"/>
        </c:scaling>
        <c:delete val="1"/>
        <c:axPos val="b"/>
        <c:numFmt formatCode="ge" sourceLinked="1"/>
        <c:majorTickMark val="none"/>
        <c:minorTickMark val="none"/>
        <c:tickLblPos val="none"/>
        <c:crossAx val="31842688"/>
        <c:crosses val="autoZero"/>
        <c:auto val="1"/>
        <c:lblOffset val="100"/>
        <c:baseTimeUnit val="years"/>
      </c:dateAx>
      <c:valAx>
        <c:axId val="3184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2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96.55</c:v>
                </c:pt>
                <c:pt idx="1">
                  <c:v>94.99</c:v>
                </c:pt>
                <c:pt idx="2">
                  <c:v>95.4</c:v>
                </c:pt>
                <c:pt idx="3">
                  <c:v>94.88</c:v>
                </c:pt>
                <c:pt idx="4">
                  <c:v>95.29</c:v>
                </c:pt>
              </c:numCache>
            </c:numRef>
          </c:val>
        </c:ser>
        <c:dLbls>
          <c:showLegendKey val="0"/>
          <c:showVal val="0"/>
          <c:showCatName val="0"/>
          <c:showSerName val="0"/>
          <c:showPercent val="0"/>
          <c:showBubbleSize val="0"/>
        </c:dLbls>
        <c:gapWidth val="150"/>
        <c:axId val="31545216"/>
        <c:axId val="3154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83.88</c:v>
                </c:pt>
                <c:pt idx="3">
                  <c:v>84.06</c:v>
                </c:pt>
                <c:pt idx="4">
                  <c:v>84.07</c:v>
                </c:pt>
              </c:numCache>
            </c:numRef>
          </c:val>
          <c:smooth val="0"/>
        </c:ser>
        <c:dLbls>
          <c:showLegendKey val="0"/>
          <c:showVal val="0"/>
          <c:showCatName val="0"/>
          <c:showSerName val="0"/>
          <c:showPercent val="0"/>
          <c:showBubbleSize val="0"/>
        </c:dLbls>
        <c:marker val="1"/>
        <c:smooth val="0"/>
        <c:axId val="31545216"/>
        <c:axId val="31547392"/>
      </c:lineChart>
      <c:dateAx>
        <c:axId val="31545216"/>
        <c:scaling>
          <c:orientation val="minMax"/>
        </c:scaling>
        <c:delete val="1"/>
        <c:axPos val="b"/>
        <c:numFmt formatCode="ge" sourceLinked="1"/>
        <c:majorTickMark val="none"/>
        <c:minorTickMark val="none"/>
        <c:tickLblPos val="none"/>
        <c:crossAx val="31547392"/>
        <c:crosses val="autoZero"/>
        <c:auto val="1"/>
        <c:lblOffset val="100"/>
        <c:baseTimeUnit val="years"/>
      </c:dateAx>
      <c:valAx>
        <c:axId val="3154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4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101.15</c:v>
                </c:pt>
                <c:pt idx="1">
                  <c:v>98.52</c:v>
                </c:pt>
                <c:pt idx="2">
                  <c:v>104.02</c:v>
                </c:pt>
                <c:pt idx="3">
                  <c:v>97.54</c:v>
                </c:pt>
                <c:pt idx="4">
                  <c:v>101.28</c:v>
                </c:pt>
              </c:numCache>
            </c:numRef>
          </c:val>
        </c:ser>
        <c:dLbls>
          <c:showLegendKey val="0"/>
          <c:showVal val="0"/>
          <c:showCatName val="0"/>
          <c:showSerName val="0"/>
          <c:showPercent val="0"/>
          <c:showBubbleSize val="0"/>
        </c:dLbls>
        <c:gapWidth val="150"/>
        <c:axId val="30733824"/>
        <c:axId val="3073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733824"/>
        <c:axId val="30735744"/>
      </c:lineChart>
      <c:dateAx>
        <c:axId val="30733824"/>
        <c:scaling>
          <c:orientation val="minMax"/>
        </c:scaling>
        <c:delete val="1"/>
        <c:axPos val="b"/>
        <c:numFmt formatCode="ge" sourceLinked="1"/>
        <c:majorTickMark val="none"/>
        <c:minorTickMark val="none"/>
        <c:tickLblPos val="none"/>
        <c:crossAx val="30735744"/>
        <c:crosses val="autoZero"/>
        <c:auto val="1"/>
        <c:lblOffset val="100"/>
        <c:baseTimeUnit val="years"/>
      </c:dateAx>
      <c:valAx>
        <c:axId val="3073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3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155328"/>
        <c:axId val="3115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155328"/>
        <c:axId val="31157248"/>
      </c:lineChart>
      <c:dateAx>
        <c:axId val="31155328"/>
        <c:scaling>
          <c:orientation val="minMax"/>
        </c:scaling>
        <c:delete val="1"/>
        <c:axPos val="b"/>
        <c:numFmt formatCode="ge" sourceLinked="1"/>
        <c:majorTickMark val="none"/>
        <c:minorTickMark val="none"/>
        <c:tickLblPos val="none"/>
        <c:crossAx val="31157248"/>
        <c:crosses val="autoZero"/>
        <c:auto val="1"/>
        <c:lblOffset val="100"/>
        <c:baseTimeUnit val="years"/>
      </c:dateAx>
      <c:valAx>
        <c:axId val="3115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5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474432"/>
        <c:axId val="3147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474432"/>
        <c:axId val="31476352"/>
      </c:lineChart>
      <c:dateAx>
        <c:axId val="31474432"/>
        <c:scaling>
          <c:orientation val="minMax"/>
        </c:scaling>
        <c:delete val="1"/>
        <c:axPos val="b"/>
        <c:numFmt formatCode="ge" sourceLinked="1"/>
        <c:majorTickMark val="none"/>
        <c:minorTickMark val="none"/>
        <c:tickLblPos val="none"/>
        <c:crossAx val="31476352"/>
        <c:crosses val="autoZero"/>
        <c:auto val="1"/>
        <c:lblOffset val="100"/>
        <c:baseTimeUnit val="years"/>
      </c:dateAx>
      <c:valAx>
        <c:axId val="3147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7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509504"/>
        <c:axId val="3126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509504"/>
        <c:axId val="31261440"/>
      </c:lineChart>
      <c:dateAx>
        <c:axId val="31509504"/>
        <c:scaling>
          <c:orientation val="minMax"/>
        </c:scaling>
        <c:delete val="1"/>
        <c:axPos val="b"/>
        <c:numFmt formatCode="ge" sourceLinked="1"/>
        <c:majorTickMark val="none"/>
        <c:minorTickMark val="none"/>
        <c:tickLblPos val="none"/>
        <c:crossAx val="31261440"/>
        <c:crosses val="autoZero"/>
        <c:auto val="1"/>
        <c:lblOffset val="100"/>
        <c:baseTimeUnit val="years"/>
      </c:dateAx>
      <c:valAx>
        <c:axId val="3126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0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287552"/>
        <c:axId val="3129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287552"/>
        <c:axId val="31293824"/>
      </c:lineChart>
      <c:dateAx>
        <c:axId val="31287552"/>
        <c:scaling>
          <c:orientation val="minMax"/>
        </c:scaling>
        <c:delete val="1"/>
        <c:axPos val="b"/>
        <c:numFmt formatCode="ge" sourceLinked="1"/>
        <c:majorTickMark val="none"/>
        <c:minorTickMark val="none"/>
        <c:tickLblPos val="none"/>
        <c:crossAx val="31293824"/>
        <c:crosses val="autoZero"/>
        <c:auto val="1"/>
        <c:lblOffset val="100"/>
        <c:baseTimeUnit val="years"/>
      </c:dateAx>
      <c:valAx>
        <c:axId val="3129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8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560.58000000000004</c:v>
                </c:pt>
                <c:pt idx="1">
                  <c:v>390.62</c:v>
                </c:pt>
                <c:pt idx="2">
                  <c:v>351.66</c:v>
                </c:pt>
                <c:pt idx="3">
                  <c:v>315.75</c:v>
                </c:pt>
                <c:pt idx="4">
                  <c:v>359.23</c:v>
                </c:pt>
              </c:numCache>
            </c:numRef>
          </c:val>
        </c:ser>
        <c:dLbls>
          <c:showLegendKey val="0"/>
          <c:showVal val="0"/>
          <c:showCatName val="0"/>
          <c:showSerName val="0"/>
          <c:showPercent val="0"/>
          <c:showBubbleSize val="0"/>
        </c:dLbls>
        <c:gapWidth val="150"/>
        <c:axId val="31326592"/>
        <c:axId val="3132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1197.82</c:v>
                </c:pt>
                <c:pt idx="3">
                  <c:v>1126.77</c:v>
                </c:pt>
                <c:pt idx="4">
                  <c:v>1044.8</c:v>
                </c:pt>
              </c:numCache>
            </c:numRef>
          </c:val>
          <c:smooth val="0"/>
        </c:ser>
        <c:dLbls>
          <c:showLegendKey val="0"/>
          <c:showVal val="0"/>
          <c:showCatName val="0"/>
          <c:showSerName val="0"/>
          <c:showPercent val="0"/>
          <c:showBubbleSize val="0"/>
        </c:dLbls>
        <c:marker val="1"/>
        <c:smooth val="0"/>
        <c:axId val="31326592"/>
        <c:axId val="31328512"/>
      </c:lineChart>
      <c:dateAx>
        <c:axId val="31326592"/>
        <c:scaling>
          <c:orientation val="minMax"/>
        </c:scaling>
        <c:delete val="1"/>
        <c:axPos val="b"/>
        <c:numFmt formatCode="ge" sourceLinked="1"/>
        <c:majorTickMark val="none"/>
        <c:minorTickMark val="none"/>
        <c:tickLblPos val="none"/>
        <c:crossAx val="31328512"/>
        <c:crosses val="autoZero"/>
        <c:auto val="1"/>
        <c:lblOffset val="100"/>
        <c:baseTimeUnit val="years"/>
      </c:dateAx>
      <c:valAx>
        <c:axId val="3132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2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100.13</c:v>
                </c:pt>
                <c:pt idx="1">
                  <c:v>90.9</c:v>
                </c:pt>
                <c:pt idx="2">
                  <c:v>100.34</c:v>
                </c:pt>
                <c:pt idx="3">
                  <c:v>70.86</c:v>
                </c:pt>
                <c:pt idx="4">
                  <c:v>93.71</c:v>
                </c:pt>
              </c:numCache>
            </c:numRef>
          </c:val>
        </c:ser>
        <c:dLbls>
          <c:showLegendKey val="0"/>
          <c:showVal val="0"/>
          <c:showCatName val="0"/>
          <c:showSerName val="0"/>
          <c:showPercent val="0"/>
          <c:showBubbleSize val="0"/>
        </c:dLbls>
        <c:gapWidth val="150"/>
        <c:axId val="31367168"/>
        <c:axId val="3136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51.03</c:v>
                </c:pt>
                <c:pt idx="3">
                  <c:v>50.9</c:v>
                </c:pt>
                <c:pt idx="4">
                  <c:v>50.82</c:v>
                </c:pt>
              </c:numCache>
            </c:numRef>
          </c:val>
          <c:smooth val="0"/>
        </c:ser>
        <c:dLbls>
          <c:showLegendKey val="0"/>
          <c:showVal val="0"/>
          <c:showCatName val="0"/>
          <c:showSerName val="0"/>
          <c:showPercent val="0"/>
          <c:showBubbleSize val="0"/>
        </c:dLbls>
        <c:marker val="1"/>
        <c:smooth val="0"/>
        <c:axId val="31367168"/>
        <c:axId val="31369088"/>
      </c:lineChart>
      <c:dateAx>
        <c:axId val="31367168"/>
        <c:scaling>
          <c:orientation val="minMax"/>
        </c:scaling>
        <c:delete val="1"/>
        <c:axPos val="b"/>
        <c:numFmt formatCode="ge" sourceLinked="1"/>
        <c:majorTickMark val="none"/>
        <c:minorTickMark val="none"/>
        <c:tickLblPos val="none"/>
        <c:crossAx val="31369088"/>
        <c:crosses val="autoZero"/>
        <c:auto val="1"/>
        <c:lblOffset val="100"/>
        <c:baseTimeUnit val="years"/>
      </c:dateAx>
      <c:valAx>
        <c:axId val="3136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6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194.4</c:v>
                </c:pt>
                <c:pt idx="1">
                  <c:v>206.39</c:v>
                </c:pt>
                <c:pt idx="2">
                  <c:v>197.64</c:v>
                </c:pt>
                <c:pt idx="3">
                  <c:v>269.88</c:v>
                </c:pt>
                <c:pt idx="4">
                  <c:v>264.58999999999997</c:v>
                </c:pt>
              </c:numCache>
            </c:numRef>
          </c:val>
        </c:ser>
        <c:dLbls>
          <c:showLegendKey val="0"/>
          <c:showVal val="0"/>
          <c:showCatName val="0"/>
          <c:showSerName val="0"/>
          <c:showPercent val="0"/>
          <c:showBubbleSize val="0"/>
        </c:dLbls>
        <c:gapWidth val="150"/>
        <c:axId val="31795840"/>
        <c:axId val="3180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31795840"/>
        <c:axId val="31806208"/>
      </c:lineChart>
      <c:dateAx>
        <c:axId val="31795840"/>
        <c:scaling>
          <c:orientation val="minMax"/>
        </c:scaling>
        <c:delete val="1"/>
        <c:axPos val="b"/>
        <c:numFmt formatCode="ge" sourceLinked="1"/>
        <c:majorTickMark val="none"/>
        <c:minorTickMark val="none"/>
        <c:tickLblPos val="none"/>
        <c:crossAx val="31806208"/>
        <c:crosses val="autoZero"/>
        <c:auto val="1"/>
        <c:lblOffset val="100"/>
        <c:baseTimeUnit val="years"/>
      </c:dateAx>
      <c:valAx>
        <c:axId val="3180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9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1" zoomScale="55" zoomScaleNormal="55"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古殿町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5895</v>
      </c>
      <c r="AM8" s="47"/>
      <c r="AN8" s="47"/>
      <c r="AO8" s="47"/>
      <c r="AP8" s="47"/>
      <c r="AQ8" s="47"/>
      <c r="AR8" s="47"/>
      <c r="AS8" s="47"/>
      <c r="AT8" s="43">
        <f>データ!S6</f>
        <v>163.29</v>
      </c>
      <c r="AU8" s="43"/>
      <c r="AV8" s="43"/>
      <c r="AW8" s="43"/>
      <c r="AX8" s="43"/>
      <c r="AY8" s="43"/>
      <c r="AZ8" s="43"/>
      <c r="BA8" s="43"/>
      <c r="BB8" s="43">
        <f>データ!T6</f>
        <v>36.1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49</v>
      </c>
      <c r="Q10" s="43"/>
      <c r="R10" s="43"/>
      <c r="S10" s="43"/>
      <c r="T10" s="43"/>
      <c r="U10" s="43"/>
      <c r="V10" s="43"/>
      <c r="W10" s="43">
        <f>データ!P6</f>
        <v>100</v>
      </c>
      <c r="X10" s="43"/>
      <c r="Y10" s="43"/>
      <c r="Z10" s="43"/>
      <c r="AA10" s="43"/>
      <c r="AB10" s="43"/>
      <c r="AC10" s="43"/>
      <c r="AD10" s="47">
        <f>データ!Q6</f>
        <v>4200</v>
      </c>
      <c r="AE10" s="47"/>
      <c r="AF10" s="47"/>
      <c r="AG10" s="47"/>
      <c r="AH10" s="47"/>
      <c r="AI10" s="47"/>
      <c r="AJ10" s="47"/>
      <c r="AK10" s="2"/>
      <c r="AL10" s="47">
        <f>データ!U6</f>
        <v>2865</v>
      </c>
      <c r="AM10" s="47"/>
      <c r="AN10" s="47"/>
      <c r="AO10" s="47"/>
      <c r="AP10" s="47"/>
      <c r="AQ10" s="47"/>
      <c r="AR10" s="47"/>
      <c r="AS10" s="47"/>
      <c r="AT10" s="43">
        <f>データ!V6</f>
        <v>1.76</v>
      </c>
      <c r="AU10" s="43"/>
      <c r="AV10" s="43"/>
      <c r="AW10" s="43"/>
      <c r="AX10" s="43"/>
      <c r="AY10" s="43"/>
      <c r="AZ10" s="43"/>
      <c r="BA10" s="43"/>
      <c r="BB10" s="43">
        <f>データ!W6</f>
        <v>1627.84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75051</v>
      </c>
      <c r="D6" s="31">
        <f t="shared" si="3"/>
        <v>47</v>
      </c>
      <c r="E6" s="31">
        <f t="shared" si="3"/>
        <v>17</v>
      </c>
      <c r="F6" s="31">
        <f t="shared" si="3"/>
        <v>5</v>
      </c>
      <c r="G6" s="31">
        <f t="shared" si="3"/>
        <v>0</v>
      </c>
      <c r="H6" s="31" t="str">
        <f t="shared" si="3"/>
        <v>福島県　古殿町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49</v>
      </c>
      <c r="P6" s="32">
        <f t="shared" si="3"/>
        <v>100</v>
      </c>
      <c r="Q6" s="32">
        <f t="shared" si="3"/>
        <v>4200</v>
      </c>
      <c r="R6" s="32">
        <f t="shared" si="3"/>
        <v>5895</v>
      </c>
      <c r="S6" s="32">
        <f t="shared" si="3"/>
        <v>163.29</v>
      </c>
      <c r="T6" s="32">
        <f t="shared" si="3"/>
        <v>36.1</v>
      </c>
      <c r="U6" s="32">
        <f t="shared" si="3"/>
        <v>2865</v>
      </c>
      <c r="V6" s="32">
        <f t="shared" si="3"/>
        <v>1.76</v>
      </c>
      <c r="W6" s="32">
        <f t="shared" si="3"/>
        <v>1627.84</v>
      </c>
      <c r="X6" s="33">
        <f>IF(X7="",NA(),X7)</f>
        <v>101.15</v>
      </c>
      <c r="Y6" s="33">
        <f t="shared" ref="Y6:AG6" si="4">IF(Y7="",NA(),Y7)</f>
        <v>98.52</v>
      </c>
      <c r="Z6" s="33">
        <f t="shared" si="4"/>
        <v>104.02</v>
      </c>
      <c r="AA6" s="33">
        <f t="shared" si="4"/>
        <v>97.54</v>
      </c>
      <c r="AB6" s="33">
        <f t="shared" si="4"/>
        <v>101.28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560.58000000000004</v>
      </c>
      <c r="BF6" s="33">
        <f t="shared" ref="BF6:BN6" si="7">IF(BF7="",NA(),BF7)</f>
        <v>390.62</v>
      </c>
      <c r="BG6" s="33">
        <f t="shared" si="7"/>
        <v>351.66</v>
      </c>
      <c r="BH6" s="33">
        <f t="shared" si="7"/>
        <v>315.75</v>
      </c>
      <c r="BI6" s="33">
        <f t="shared" si="7"/>
        <v>359.23</v>
      </c>
      <c r="BJ6" s="33">
        <f t="shared" si="7"/>
        <v>1316.7</v>
      </c>
      <c r="BK6" s="33">
        <f t="shared" si="7"/>
        <v>1224.75</v>
      </c>
      <c r="BL6" s="33">
        <f t="shared" si="7"/>
        <v>1197.82</v>
      </c>
      <c r="BM6" s="33">
        <f t="shared" si="7"/>
        <v>1126.77</v>
      </c>
      <c r="BN6" s="33">
        <f t="shared" si="7"/>
        <v>1044.8</v>
      </c>
      <c r="BO6" s="32" t="str">
        <f>IF(BO7="","",IF(BO7="-","【-】","【"&amp;SUBSTITUTE(TEXT(BO7,"#,##0.00"),"-","△")&amp;"】"))</f>
        <v>【992.47】</v>
      </c>
      <c r="BP6" s="33">
        <f>IF(BP7="",NA(),BP7)</f>
        <v>100.13</v>
      </c>
      <c r="BQ6" s="33">
        <f t="shared" ref="BQ6:BY6" si="8">IF(BQ7="",NA(),BQ7)</f>
        <v>90.9</v>
      </c>
      <c r="BR6" s="33">
        <f t="shared" si="8"/>
        <v>100.34</v>
      </c>
      <c r="BS6" s="33">
        <f t="shared" si="8"/>
        <v>70.86</v>
      </c>
      <c r="BT6" s="33">
        <f t="shared" si="8"/>
        <v>93.71</v>
      </c>
      <c r="BU6" s="33">
        <f t="shared" si="8"/>
        <v>43.24</v>
      </c>
      <c r="BV6" s="33">
        <f t="shared" si="8"/>
        <v>42.13</v>
      </c>
      <c r="BW6" s="33">
        <f t="shared" si="8"/>
        <v>51.03</v>
      </c>
      <c r="BX6" s="33">
        <f t="shared" si="8"/>
        <v>50.9</v>
      </c>
      <c r="BY6" s="33">
        <f t="shared" si="8"/>
        <v>50.82</v>
      </c>
      <c r="BZ6" s="32" t="str">
        <f>IF(BZ7="","",IF(BZ7="-","【-】","【"&amp;SUBSTITUTE(TEXT(BZ7,"#,##0.00"),"-","△")&amp;"】"))</f>
        <v>【51.49】</v>
      </c>
      <c r="CA6" s="33">
        <f>IF(CA7="",NA(),CA7)</f>
        <v>194.4</v>
      </c>
      <c r="CB6" s="33">
        <f t="shared" ref="CB6:CJ6" si="9">IF(CB7="",NA(),CB7)</f>
        <v>206.39</v>
      </c>
      <c r="CC6" s="33">
        <f t="shared" si="9"/>
        <v>197.64</v>
      </c>
      <c r="CD6" s="33">
        <f t="shared" si="9"/>
        <v>269.88</v>
      </c>
      <c r="CE6" s="33">
        <f t="shared" si="9"/>
        <v>264.58999999999997</v>
      </c>
      <c r="CF6" s="33">
        <f t="shared" si="9"/>
        <v>338.76</v>
      </c>
      <c r="CG6" s="33">
        <f t="shared" si="9"/>
        <v>348.41</v>
      </c>
      <c r="CH6" s="33">
        <f t="shared" si="9"/>
        <v>289.60000000000002</v>
      </c>
      <c r="CI6" s="33">
        <f t="shared" si="9"/>
        <v>293.27</v>
      </c>
      <c r="CJ6" s="33">
        <f t="shared" si="9"/>
        <v>300.52</v>
      </c>
      <c r="CK6" s="32" t="str">
        <f>IF(CK7="","",IF(CK7="-","【-】","【"&amp;SUBSTITUTE(TEXT(CK7,"#,##0.00"),"-","△")&amp;"】"))</f>
        <v>【295.10】</v>
      </c>
      <c r="CL6" s="33">
        <f>IF(CL7="",NA(),CL7)</f>
        <v>76.87</v>
      </c>
      <c r="CM6" s="33">
        <f t="shared" ref="CM6:CU6" si="10">IF(CM7="",NA(),CM7)</f>
        <v>72.22</v>
      </c>
      <c r="CN6" s="33">
        <f t="shared" si="10"/>
        <v>61.44</v>
      </c>
      <c r="CO6" s="33">
        <f t="shared" si="10"/>
        <v>75.64</v>
      </c>
      <c r="CP6" s="33">
        <f t="shared" si="10"/>
        <v>75.64</v>
      </c>
      <c r="CQ6" s="33">
        <f t="shared" si="10"/>
        <v>44.65</v>
      </c>
      <c r="CR6" s="33">
        <f t="shared" si="10"/>
        <v>46.85</v>
      </c>
      <c r="CS6" s="33">
        <f t="shared" si="10"/>
        <v>54.74</v>
      </c>
      <c r="CT6" s="33">
        <f t="shared" si="10"/>
        <v>53.78</v>
      </c>
      <c r="CU6" s="33">
        <f t="shared" si="10"/>
        <v>53.24</v>
      </c>
      <c r="CV6" s="32" t="str">
        <f>IF(CV7="","",IF(CV7="-","【-】","【"&amp;SUBSTITUTE(TEXT(CV7,"#,##0.00"),"-","△")&amp;"】"))</f>
        <v>【53.32】</v>
      </c>
      <c r="CW6" s="33">
        <f>IF(CW7="",NA(),CW7)</f>
        <v>96.55</v>
      </c>
      <c r="CX6" s="33">
        <f t="shared" ref="CX6:DF6" si="11">IF(CX7="",NA(),CX7)</f>
        <v>94.99</v>
      </c>
      <c r="CY6" s="33">
        <f t="shared" si="11"/>
        <v>95.4</v>
      </c>
      <c r="CZ6" s="33">
        <f t="shared" si="11"/>
        <v>94.88</v>
      </c>
      <c r="DA6" s="33">
        <f t="shared" si="11"/>
        <v>95.29</v>
      </c>
      <c r="DB6" s="33">
        <f t="shared" si="11"/>
        <v>73.599999999999994</v>
      </c>
      <c r="DC6" s="33">
        <f t="shared" si="11"/>
        <v>73.78</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0.04</v>
      </c>
      <c r="EL6" s="33">
        <f t="shared" si="14"/>
        <v>0.03</v>
      </c>
      <c r="EM6" s="33">
        <f t="shared" si="14"/>
        <v>0.02</v>
      </c>
      <c r="EN6" s="32" t="str">
        <f>IF(EN7="","",IF(EN7="-","【-】","【"&amp;SUBSTITUTE(TEXT(EN7,"#,##0.00"),"-","△")&amp;"】"))</f>
        <v>【0.03】</v>
      </c>
    </row>
    <row r="7" spans="1:144" s="34" customFormat="1">
      <c r="A7" s="26"/>
      <c r="B7" s="35">
        <v>2014</v>
      </c>
      <c r="C7" s="35">
        <v>75051</v>
      </c>
      <c r="D7" s="35">
        <v>47</v>
      </c>
      <c r="E7" s="35">
        <v>17</v>
      </c>
      <c r="F7" s="35">
        <v>5</v>
      </c>
      <c r="G7" s="35">
        <v>0</v>
      </c>
      <c r="H7" s="35" t="s">
        <v>96</v>
      </c>
      <c r="I7" s="35" t="s">
        <v>97</v>
      </c>
      <c r="J7" s="35" t="s">
        <v>98</v>
      </c>
      <c r="K7" s="35" t="s">
        <v>99</v>
      </c>
      <c r="L7" s="35" t="s">
        <v>100</v>
      </c>
      <c r="M7" s="36" t="s">
        <v>101</v>
      </c>
      <c r="N7" s="36" t="s">
        <v>102</v>
      </c>
      <c r="O7" s="36">
        <v>49</v>
      </c>
      <c r="P7" s="36">
        <v>100</v>
      </c>
      <c r="Q7" s="36">
        <v>4200</v>
      </c>
      <c r="R7" s="36">
        <v>5895</v>
      </c>
      <c r="S7" s="36">
        <v>163.29</v>
      </c>
      <c r="T7" s="36">
        <v>36.1</v>
      </c>
      <c r="U7" s="36">
        <v>2865</v>
      </c>
      <c r="V7" s="36">
        <v>1.76</v>
      </c>
      <c r="W7" s="36">
        <v>1627.84</v>
      </c>
      <c r="X7" s="36">
        <v>101.15</v>
      </c>
      <c r="Y7" s="36">
        <v>98.52</v>
      </c>
      <c r="Z7" s="36">
        <v>104.02</v>
      </c>
      <c r="AA7" s="36">
        <v>97.54</v>
      </c>
      <c r="AB7" s="36">
        <v>101.28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560.58000000000004</v>
      </c>
      <c r="BF7" s="36">
        <v>390.62</v>
      </c>
      <c r="BG7" s="36">
        <v>351.66</v>
      </c>
      <c r="BH7" s="36">
        <v>315.75</v>
      </c>
      <c r="BI7" s="36">
        <v>359.23</v>
      </c>
      <c r="BJ7" s="36">
        <v>1316.7</v>
      </c>
      <c r="BK7" s="36">
        <v>1224.75</v>
      </c>
      <c r="BL7" s="36">
        <v>1197.82</v>
      </c>
      <c r="BM7" s="36">
        <v>1126.77</v>
      </c>
      <c r="BN7" s="36">
        <v>1044.8</v>
      </c>
      <c r="BO7" s="36">
        <v>992.47</v>
      </c>
      <c r="BP7" s="36">
        <v>100.13</v>
      </c>
      <c r="BQ7" s="36">
        <v>90.9</v>
      </c>
      <c r="BR7" s="36">
        <v>100.34</v>
      </c>
      <c r="BS7" s="36">
        <v>70.86</v>
      </c>
      <c r="BT7" s="36">
        <v>93.71</v>
      </c>
      <c r="BU7" s="36">
        <v>43.24</v>
      </c>
      <c r="BV7" s="36">
        <v>42.13</v>
      </c>
      <c r="BW7" s="36">
        <v>51.03</v>
      </c>
      <c r="BX7" s="36">
        <v>50.9</v>
      </c>
      <c r="BY7" s="36">
        <v>50.82</v>
      </c>
      <c r="BZ7" s="36">
        <v>51.49</v>
      </c>
      <c r="CA7" s="36">
        <v>194.4</v>
      </c>
      <c r="CB7" s="36">
        <v>206.39</v>
      </c>
      <c r="CC7" s="36">
        <v>197.64</v>
      </c>
      <c r="CD7" s="36">
        <v>269.88</v>
      </c>
      <c r="CE7" s="36">
        <v>264.58999999999997</v>
      </c>
      <c r="CF7" s="36">
        <v>338.76</v>
      </c>
      <c r="CG7" s="36">
        <v>348.41</v>
      </c>
      <c r="CH7" s="36">
        <v>289.60000000000002</v>
      </c>
      <c r="CI7" s="36">
        <v>293.27</v>
      </c>
      <c r="CJ7" s="36">
        <v>300.52</v>
      </c>
      <c r="CK7" s="36">
        <v>295.10000000000002</v>
      </c>
      <c r="CL7" s="36">
        <v>76.87</v>
      </c>
      <c r="CM7" s="36">
        <v>72.22</v>
      </c>
      <c r="CN7" s="36">
        <v>61.44</v>
      </c>
      <c r="CO7" s="36">
        <v>75.64</v>
      </c>
      <c r="CP7" s="36">
        <v>75.64</v>
      </c>
      <c r="CQ7" s="36">
        <v>44.65</v>
      </c>
      <c r="CR7" s="36">
        <v>46.85</v>
      </c>
      <c r="CS7" s="36">
        <v>54.74</v>
      </c>
      <c r="CT7" s="36">
        <v>53.78</v>
      </c>
      <c r="CU7" s="36">
        <v>53.24</v>
      </c>
      <c r="CV7" s="36">
        <v>53.32</v>
      </c>
      <c r="CW7" s="36">
        <v>96.55</v>
      </c>
      <c r="CX7" s="36">
        <v>94.99</v>
      </c>
      <c r="CY7" s="36">
        <v>95.4</v>
      </c>
      <c r="CZ7" s="36">
        <v>94.88</v>
      </c>
      <c r="DA7" s="36">
        <v>95.29</v>
      </c>
      <c r="DB7" s="36">
        <v>73.599999999999994</v>
      </c>
      <c r="DC7" s="36">
        <v>73.78</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2016-02-15T07:56:05Z</cp:lastPrinted>
  <dcterms:created xsi:type="dcterms:W3CDTF">2016-02-03T09:10:34Z</dcterms:created>
  <dcterms:modified xsi:type="dcterms:W3CDTF">2016-02-16T04:04:58Z</dcterms:modified>
  <cp:category/>
</cp:coreProperties>
</file>