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<sst xmlns="http://schemas.openxmlformats.org/spreadsheetml/2006/main" count="221" uniqueCount="110">
  <si>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</si>
  <si>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</si>
  <si>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</si>
  <si>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</si>
  <si>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</si>
  <si>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</si>
  <si>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</si>
  <si>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</si>
  <si>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</si>
  <si>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</si>
  <si>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</si>
  <si>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</si>
  <si>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</si>
  <si>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</si>
  <si>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</si>
  <si>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</si>
  <si>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</si>
  <si>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</si>
  <si>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</si>
  <si>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</si>
  <si>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</si>
  <si>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</si>
  <si>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</si>
  <si>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</si>
  <si>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</si>
  <si>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</si>
  <si>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</si>
  <si>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</si>
  <si>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</si>
  <si>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</si>
  <si>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</si>
  <si>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</si>
  <si>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</si>
  <si>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</si>
  <si>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</si>
  <si>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</si>
  <si>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</si>
  <si>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</si>
  <si>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</si>
  <si>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</si>
  <si>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</si>
  <si>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</si>
  <si>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</si>
  <si>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</si>
  <si>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</si>
  <si>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</si>
  <si>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</si>
  <si>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</si>
  <si>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</si>
  <si>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</si>
  <si>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</si>
  <si>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</si>
  <si>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</si>
  <si>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</si>
  <si>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</si>
  <si>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</si>
  <si>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</si>
  <si>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</si>
  <si>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</si>
  <si>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</si>
  <si>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</si>
  <si>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</si>
  <si>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</si>
  <si>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</si>
  <si>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</si>
  <si>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</si>
  <si>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</si>
  <si>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</si>
  <si>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</si>
  <si>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</si>
  <si>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</si>
  <si>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</si>
  <si>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</si>
  <si>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</si>
  <si>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</si>
  <si>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</si>
  <si>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</si>
  <si>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</si>
  <si>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</si>
  <si>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</si>
  <si>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</si>
  <si>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</si>
  <si>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</si>
  <si>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</si>
  <si>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</si>
  <si>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</si>
  <si>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</si>
  <si>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</si>
  <si>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</si>
  <si>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</si>
  <si>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</si>
  <si>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</si>
  <si>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</si>
  <si>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</si>
  <si>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</si>
  <si>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平田村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</si>
  <si>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</si>
  <si>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</si>
  <si>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</si>
  <si>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</si>
  <si>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</si>
  <si>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</si>
  <si>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</si>
  <si>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</si>
  <si>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</si>
  <si>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</si>
  <si>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</si>
  <si>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　収益的収支比率に関して、前年度に比べて2.67％増の100.71％となったが、一般会計からの繰入金に依存しているため、汚水処理費用削減及び使用料収入の更なる確保に取り組む必要がある。
④　企業債残高対事業規模比率に関しては、類似団体は減少傾向にもあるのにかかわらず、本村では、使用料収入増により、一般会計の繰入金の割合が減ったため前年度と比べ54.66％増となっている。類似団体と比べて企業債残高も少額であり、現段階では適正であると思われる。
⑤　経費回収率については、前年度と比べて、28.39％減の99.08％となったが、一般会計の繰入金の割合が減ったことが原因である。また、経費回収が100％を下回っていることもあることから、更なる適切な使用料収入の確保及び汚水処理費の削減が必要である。
⑥　汚水処理原価については、前年度と比べ46.42円増の192.58円となったが、有収水量も多く、類似団体に比べて金額が低く効率的な汚水処理が実施されていると思われる。
⑦　施設利用率については、前年度と比べ1.81％増の54.39％となったが、類似団体の平均の値であり、今後未加入世帯が加入することも考慮すると現段階では適正と考えられる。
⑧　水洗化率については、前年度と比べ0.93％増の80.04％となったが、類似団体と比べて低く、水洗化率向上のため加入促進を積極的に進めていく必要がある。
</t>
    <rPh sb="2" eb="4">
      <t>シュウエキ</t>
    </rPh>
    <rPh sb="4" eb="5">
      <t>テキ</t>
    </rPh>
    <rPh sb="5" eb="7">
      <t>シュウシ</t>
    </rPh>
    <rPh sb="7" eb="9">
      <t>ヒリツ</t>
    </rPh>
    <rPh sb="10" eb="11">
      <t>カン</t>
    </rPh>
    <rPh sb="52" eb="54">
      <t>イゾン</t>
    </rPh>
    <rPh sb="61" eb="63">
      <t>オスイ</t>
    </rPh>
    <rPh sb="63" eb="65">
      <t>ショリ</t>
    </rPh>
    <rPh sb="65" eb="67">
      <t>ヒヨウ</t>
    </rPh>
    <rPh sb="67" eb="69">
      <t>サクゲン</t>
    </rPh>
    <rPh sb="69" eb="70">
      <t>オヨ</t>
    </rPh>
    <rPh sb="71" eb="73">
      <t>シヨウ</t>
    </rPh>
    <rPh sb="73" eb="74">
      <t>リョウ</t>
    </rPh>
    <rPh sb="74" eb="76">
      <t>シュウニュウ</t>
    </rPh>
    <rPh sb="77" eb="78">
      <t>サラ</t>
    </rPh>
    <rPh sb="80" eb="82">
      <t>カクホ</t>
    </rPh>
    <rPh sb="83" eb="84">
      <t>ト</t>
    </rPh>
    <rPh sb="85" eb="86">
      <t>ク</t>
    </rPh>
    <rPh sb="87" eb="89">
      <t>ヒツヨウ</t>
    </rPh>
    <rPh sb="96" eb="98">
      <t>キギョウ</t>
    </rPh>
    <rPh sb="98" eb="99">
      <t>サイ</t>
    </rPh>
    <rPh sb="99" eb="101">
      <t>ザンダカ</t>
    </rPh>
    <rPh sb="101" eb="102">
      <t>タイ</t>
    </rPh>
    <rPh sb="102" eb="104">
      <t>ジギョウ</t>
    </rPh>
    <rPh sb="104" eb="106">
      <t>キボ</t>
    </rPh>
    <rPh sb="106" eb="108">
      <t>ヒリツ</t>
    </rPh>
    <rPh sb="109" eb="110">
      <t>カン</t>
    </rPh>
    <rPh sb="114" eb="116">
      <t>ルイジ</t>
    </rPh>
    <rPh sb="116" eb="118">
      <t>ダンタイ</t>
    </rPh>
    <rPh sb="119" eb="121">
      <t>ゲンショウ</t>
    </rPh>
    <rPh sb="121" eb="123">
      <t>ケイコウ</t>
    </rPh>
    <rPh sb="135" eb="137">
      <t>ホンソン</t>
    </rPh>
    <rPh sb="140" eb="142">
      <t>シヨウ</t>
    </rPh>
    <rPh sb="142" eb="143">
      <t>リョウ</t>
    </rPh>
    <rPh sb="143" eb="144">
      <t>シュウ</t>
    </rPh>
    <rPh sb="144" eb="145">
      <t>ニュウ</t>
    </rPh>
    <rPh sb="150" eb="152">
      <t>イッパン</t>
    </rPh>
    <rPh sb="152" eb="154">
      <t>カイケイ</t>
    </rPh>
    <rPh sb="155" eb="157">
      <t>クリイレ</t>
    </rPh>
    <rPh sb="157" eb="158">
      <t>キン</t>
    </rPh>
    <rPh sb="159" eb="161">
      <t>ワリアイ</t>
    </rPh>
    <rPh sb="162" eb="163">
      <t>ヘ</t>
    </rPh>
    <rPh sb="167" eb="169">
      <t>ゼンネン</t>
    </rPh>
    <rPh sb="169" eb="170">
      <t>ド</t>
    </rPh>
    <rPh sb="171" eb="172">
      <t>クラ</t>
    </rPh>
    <rPh sb="187" eb="189">
      <t>ルイジ</t>
    </rPh>
    <rPh sb="189" eb="191">
      <t>ダンタイ</t>
    </rPh>
    <rPh sb="192" eb="193">
      <t>クラ</t>
    </rPh>
    <rPh sb="195" eb="197">
      <t>キギョウ</t>
    </rPh>
    <rPh sb="197" eb="198">
      <t>サイ</t>
    </rPh>
    <rPh sb="198" eb="200">
      <t>ザンダカ</t>
    </rPh>
    <rPh sb="201" eb="203">
      <t>ショウガク</t>
    </rPh>
    <rPh sb="207" eb="210">
      <t>ゲンダンカイ</t>
    </rPh>
    <rPh sb="212" eb="214">
      <t>テキセイ</t>
    </rPh>
    <rPh sb="218" eb="219">
      <t>オモ</t>
    </rPh>
    <rPh sb="228" eb="230">
      <t>カイシュウ</t>
    </rPh>
    <rPh sb="237" eb="240">
      <t>ゼンネンド</t>
    </rPh>
    <rPh sb="241" eb="242">
      <t>クラ</t>
    </rPh>
    <rPh sb="251" eb="252">
      <t>ゲン</t>
    </rPh>
    <rPh sb="265" eb="267">
      <t>イッパン</t>
    </rPh>
    <rPh sb="267" eb="269">
      <t>カイケイ</t>
    </rPh>
    <rPh sb="270" eb="271">
      <t>クリ</t>
    </rPh>
    <rPh sb="271" eb="272">
      <t>イレ</t>
    </rPh>
    <rPh sb="272" eb="273">
      <t>キン</t>
    </rPh>
    <rPh sb="274" eb="276">
      <t>ワリアイ</t>
    </rPh>
    <rPh sb="277" eb="278">
      <t>ヘ</t>
    </rPh>
    <rPh sb="283" eb="285">
      <t>ゲンイン</t>
    </rPh>
    <rPh sb="292" eb="294">
      <t>ケイヒ</t>
    </rPh>
    <rPh sb="294" eb="296">
      <t>カイシュウ</t>
    </rPh>
    <rPh sb="318" eb="319">
      <t>サラ</t>
    </rPh>
    <rPh sb="321" eb="323">
      <t>テキセツ</t>
    </rPh>
    <rPh sb="324" eb="326">
      <t>シヨウ</t>
    </rPh>
    <rPh sb="326" eb="327">
      <t>リョウ</t>
    </rPh>
    <rPh sb="327" eb="329">
      <t>シュウニュウ</t>
    </rPh>
    <rPh sb="330" eb="332">
      <t>カクホ</t>
    </rPh>
    <rPh sb="332" eb="333">
      <t>オヨ</t>
    </rPh>
    <rPh sb="334" eb="336">
      <t>オスイ</t>
    </rPh>
    <rPh sb="336" eb="338">
      <t>ショリ</t>
    </rPh>
    <rPh sb="338" eb="339">
      <t>ヒ</t>
    </rPh>
    <rPh sb="340" eb="342">
      <t>サクゲン</t>
    </rPh>
    <rPh sb="343" eb="345">
      <t>ヒツヨウ</t>
    </rPh>
    <rPh sb="352" eb="354">
      <t>オスイ</t>
    </rPh>
    <rPh sb="354" eb="356">
      <t>ショリ</t>
    </rPh>
    <rPh sb="356" eb="358">
      <t>ゲンカ</t>
    </rPh>
    <rPh sb="364" eb="367">
      <t>ゼンネンド</t>
    </rPh>
    <rPh sb="368" eb="369">
      <t>クラ</t>
    </rPh>
    <rPh sb="375" eb="376">
      <t>エン</t>
    </rPh>
    <rPh sb="376" eb="377">
      <t>ゾウ</t>
    </rPh>
    <rPh sb="384" eb="385">
      <t>エン</t>
    </rPh>
    <rPh sb="391" eb="392">
      <t>アリ</t>
    </rPh>
    <rPh sb="399" eb="401">
      <t>ルイジ</t>
    </rPh>
    <rPh sb="401" eb="403">
      <t>ダンタイ</t>
    </rPh>
    <rPh sb="404" eb="405">
      <t>クラ</t>
    </rPh>
    <rPh sb="407" eb="409">
      <t>キンガク</t>
    </rPh>
    <rPh sb="410" eb="411">
      <t>ヒク</t>
    </rPh>
    <rPh sb="412" eb="414">
      <t>コウリツ</t>
    </rPh>
    <rPh sb="414" eb="415">
      <t>テキ</t>
    </rPh>
    <rPh sb="416" eb="418">
      <t>オスイ</t>
    </rPh>
    <rPh sb="418" eb="420">
      <t>ショリ</t>
    </rPh>
    <rPh sb="421" eb="423">
      <t>ジッシ</t>
    </rPh>
    <rPh sb="429" eb="430">
      <t>オモ</t>
    </rPh>
    <rPh sb="437" eb="439">
      <t>シセツ</t>
    </rPh>
    <rPh sb="439" eb="441">
      <t>リヨウ</t>
    </rPh>
    <rPh sb="441" eb="442">
      <t>リツ</t>
    </rPh>
    <rPh sb="448" eb="451">
      <t>ゼンネンド</t>
    </rPh>
    <rPh sb="452" eb="453">
      <t>クラ</t>
    </rPh>
    <rPh sb="459" eb="460">
      <t>ゾウ</t>
    </rPh>
    <rPh sb="473" eb="475">
      <t>ルイジ</t>
    </rPh>
    <rPh sb="475" eb="477">
      <t>ダンタイ</t>
    </rPh>
    <rPh sb="478" eb="480">
      <t>ヘイキン</t>
    </rPh>
    <rPh sb="481" eb="482">
      <t>アタイ</t>
    </rPh>
    <rPh sb="486" eb="488">
      <t>コンゴ</t>
    </rPh>
    <rPh sb="488" eb="491">
      <t>ミカニュウ</t>
    </rPh>
    <rPh sb="491" eb="493">
      <t>セタイ</t>
    </rPh>
    <rPh sb="494" eb="496">
      <t>カニュウ</t>
    </rPh>
    <rPh sb="501" eb="503">
      <t>コウリョ</t>
    </rPh>
    <rPh sb="506" eb="509">
      <t>ゲンダンカイ</t>
    </rPh>
    <rPh sb="511" eb="513">
      <t>テキセイ</t>
    </rPh>
    <rPh sb="514" eb="515">
      <t>カンガ</t>
    </rPh>
    <rPh sb="523" eb="526">
      <t>スイセンカ</t>
    </rPh>
    <rPh sb="526" eb="527">
      <t>リツ</t>
    </rPh>
    <rPh sb="533" eb="536">
      <t>ゼンネンド</t>
    </rPh>
    <rPh sb="537" eb="538">
      <t>クラ</t>
    </rPh>
    <rPh sb="544" eb="545">
      <t>ゾウ</t>
    </rPh>
    <rPh sb="558" eb="560">
      <t>ルイジ</t>
    </rPh>
    <rPh sb="560" eb="562">
      <t>ダンタイ</t>
    </rPh>
    <rPh sb="563" eb="564">
      <t>クラ</t>
    </rPh>
    <rPh sb="566" eb="567">
      <t>ヒク</t>
    </rPh>
    <rPh sb="569" eb="572">
      <t>スイセンカ</t>
    </rPh>
    <rPh sb="572" eb="573">
      <t>リツ</t>
    </rPh>
    <rPh sb="573" eb="575">
      <t>コウジョウ</t>
    </rPh>
    <rPh sb="578" eb="580">
      <t>カニュウ</t>
    </rPh>
    <rPh sb="580" eb="582">
      <t>ソクシン</t>
    </rPh>
    <rPh sb="583" eb="586">
      <t>セッキョクテキ</t>
    </rPh>
    <rPh sb="587" eb="588">
      <t>スス</t>
    </rPh>
    <rPh sb="592" eb="594">
      <t>ヒツヨウ</t>
    </rPh>
    <phoneticPr fontId="4"/>
  </si>
  <si>
    <t>　管渠の耐用年数を超えているものがないため、現在は管渠の更新をしていない。今後、老朽化に伴い財源の確保や長寿命化に取り組む必要がある。</t>
    <rPh sb="1" eb="3">
      <t>カンキョ</t>
    </rPh>
    <rPh sb="4" eb="6">
      <t>タイヨウ</t>
    </rPh>
    <rPh sb="6" eb="8">
      <t>ネンスウ</t>
    </rPh>
    <rPh sb="9" eb="10">
      <t>コ</t>
    </rPh>
    <rPh sb="22" eb="24">
      <t>ゲンザイ</t>
    </rPh>
    <rPh sb="25" eb="27">
      <t>カンキョ</t>
    </rPh>
    <rPh sb="28" eb="30">
      <t>コウシン</t>
    </rPh>
    <rPh sb="37" eb="39">
      <t>コンゴ</t>
    </rPh>
    <rPh sb="40" eb="43">
      <t>ロウキュウカ</t>
    </rPh>
    <rPh sb="44" eb="45">
      <t>トモナ</t>
    </rPh>
    <rPh sb="46" eb="48">
      <t>ザイゲン</t>
    </rPh>
    <rPh sb="49" eb="51">
      <t>カクホ</t>
    </rPh>
    <rPh sb="52" eb="53">
      <t>チョウ</t>
    </rPh>
    <rPh sb="53" eb="55">
      <t>ジュミョウ</t>
    </rPh>
    <rPh sb="55" eb="56">
      <t>カ</t>
    </rPh>
    <rPh sb="57" eb="58">
      <t>ト</t>
    </rPh>
    <rPh sb="59" eb="60">
      <t>ク</t>
    </rPh>
    <rPh sb="61" eb="63">
      <t>ヒツヨウ</t>
    </rPh>
    <phoneticPr fontId="4"/>
  </si>
  <si>
    <t>　事業運営にあたり一般会計の繰入金に依存している傾向にある。そのため、更なる汚水処理費の削減、適正な使用料収入の確保と接続率の向上が必要となっている。
　また、今後の施設等の老朽化に伴い、固定資産台帳の整備や長寿命化計画の策定を行い、更新費用の平準化を図る必要がある。</t>
    <rPh sb="1" eb="3">
      <t>ジギョウ</t>
    </rPh>
    <rPh sb="3" eb="5">
      <t>ウンエイ</t>
    </rPh>
    <rPh sb="16" eb="17">
      <t>キン</t>
    </rPh>
    <rPh sb="18" eb="20">
      <t>イゾン</t>
    </rPh>
    <rPh sb="24" eb="26">
      <t>ケイコウ</t>
    </rPh>
    <rPh sb="35" eb="36">
      <t>サラ</t>
    </rPh>
    <rPh sb="38" eb="40">
      <t>オスイ</t>
    </rPh>
    <rPh sb="40" eb="42">
      <t>ショリ</t>
    </rPh>
    <rPh sb="42" eb="43">
      <t>ヒ</t>
    </rPh>
    <rPh sb="44" eb="46">
      <t>サクゲン</t>
    </rPh>
    <rPh sb="47" eb="49">
      <t>テキセイ</t>
    </rPh>
    <rPh sb="50" eb="52">
      <t>シヨウ</t>
    </rPh>
    <rPh sb="52" eb="53">
      <t>リョウ</t>
    </rPh>
    <rPh sb="53" eb="55">
      <t>シュウニュウ</t>
    </rPh>
    <rPh sb="56" eb="58">
      <t>カクホ</t>
    </rPh>
    <rPh sb="59" eb="61">
      <t>セツゾク</t>
    </rPh>
    <rPh sb="61" eb="62">
      <t>リツ</t>
    </rPh>
    <rPh sb="63" eb="65">
      <t>コウジョウ</t>
    </rPh>
    <rPh sb="66" eb="68">
      <t>ヒツヨウ</t>
    </rPh>
    <rPh sb="80" eb="82">
      <t>コンゴ</t>
    </rPh>
    <rPh sb="83" eb="85">
      <t>シセツ</t>
    </rPh>
    <rPh sb="85" eb="86">
      <t>トウ</t>
    </rPh>
    <rPh sb="87" eb="90">
      <t>ロウキュウカ</t>
    </rPh>
    <rPh sb="91" eb="92">
      <t>トモナ</t>
    </rPh>
    <rPh sb="98" eb="100">
      <t>ダイチョウ</t>
    </rPh>
    <rPh sb="101" eb="103">
      <t>セイビ</t>
    </rPh>
    <rPh sb="104" eb="105">
      <t>チョウ</t>
    </rPh>
    <rPh sb="105" eb="107">
      <t>ジュミョウ</t>
    </rPh>
    <rPh sb="107" eb="108">
      <t>カ</t>
    </rPh>
    <rPh sb="108" eb="110">
      <t>ケイカク</t>
    </rPh>
    <rPh sb="111" eb="113">
      <t>サクテイ</t>
    </rPh>
    <rPh sb="114" eb="115">
      <t>オコナ</t>
    </rPh>
    <rPh sb="117" eb="119">
      <t>コウシン</t>
    </rPh>
    <rPh sb="119" eb="121">
      <t>ヒヨウ</t>
    </rPh>
    <rPh sb="122" eb="124">
      <t>ヘイジュン</t>
    </rPh>
    <rPh sb="124" eb="125">
      <t>カ</t>
    </rPh>
    <rPh sb="126" eb="127">
      <t>ハカ</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</si>
</sst>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1881472"/>
        <c:axId val="718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71881472"/>
        <c:axId val="71883392"/>
      </c:lineChart>
      <c:dateAx>
        <c:axId val="71881472"/>
        <c:scaling>
          <c:orientation val="minMax"/>
        </c:scaling>
        <c:delete val="1"/>
        <c:axPos val="b"/>
        <c:numFmt formatCode="ge" sourceLinked="1"/>
        <c:majorTickMark val="none"/>
        <c:minorTickMark val="none"/>
        <c:tickLblPos val="none"/>
        <c:crossAx val="71883392"/>
        <c:crosses val="autoZero"/>
        <c:auto val="1"/>
        <c:lblOffset val="100"/>
        <c:baseTimeUnit val="years"/>
      </c:dateAx>
      <c:valAx>
        <c:axId val="718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8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46.35</c:v>
                </c:pt>
                <c:pt idx="1">
                  <c:v>46.19</c:v>
                </c:pt>
                <c:pt idx="2">
                  <c:v>48.89</c:v>
                </c:pt>
                <c:pt idx="3">
                  <c:v>52.58</c:v>
                </c:pt>
                <c:pt idx="4">
                  <c:v>54.39</c:v>
                </c:pt>
              </c:numCache>
            </c:numRef>
          </c:val>
        </c:ser>
        <c:dLbls>
          <c:showLegendKey val="0"/>
          <c:showVal val="0"/>
          <c:showCatName val="0"/>
          <c:showSerName val="0"/>
          <c:showPercent val="0"/>
          <c:showBubbleSize val="0"/>
        </c:dLbls>
        <c:gapWidth val="150"/>
        <c:axId val="73790976"/>
        <c:axId val="737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73790976"/>
        <c:axId val="73792896"/>
      </c:lineChart>
      <c:dateAx>
        <c:axId val="73790976"/>
        <c:scaling>
          <c:orientation val="minMax"/>
        </c:scaling>
        <c:delete val="1"/>
        <c:axPos val="b"/>
        <c:numFmt formatCode="ge" sourceLinked="1"/>
        <c:majorTickMark val="none"/>
        <c:minorTickMark val="none"/>
        <c:tickLblPos val="none"/>
        <c:crossAx val="73792896"/>
        <c:crosses val="autoZero"/>
        <c:auto val="1"/>
        <c:lblOffset val="100"/>
        <c:baseTimeUnit val="years"/>
      </c:dateAx>
      <c:valAx>
        <c:axId val="737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73.72</c:v>
                </c:pt>
                <c:pt idx="1">
                  <c:v>73.08</c:v>
                </c:pt>
                <c:pt idx="2">
                  <c:v>74.88</c:v>
                </c:pt>
                <c:pt idx="3">
                  <c:v>79.11</c:v>
                </c:pt>
                <c:pt idx="4">
                  <c:v>80.040000000000006</c:v>
                </c:pt>
              </c:numCache>
            </c:numRef>
          </c:val>
        </c:ser>
        <c:dLbls>
          <c:showLegendKey val="0"/>
          <c:showVal val="0"/>
          <c:showCatName val="0"/>
          <c:showSerName val="0"/>
          <c:showPercent val="0"/>
          <c:showBubbleSize val="0"/>
        </c:dLbls>
        <c:gapWidth val="150"/>
        <c:axId val="73843456"/>
        <c:axId val="7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73843456"/>
        <c:axId val="73845376"/>
      </c:lineChart>
      <c:dateAx>
        <c:axId val="73843456"/>
        <c:scaling>
          <c:orientation val="minMax"/>
        </c:scaling>
        <c:delete val="1"/>
        <c:axPos val="b"/>
        <c:numFmt formatCode="ge" sourceLinked="1"/>
        <c:majorTickMark val="none"/>
        <c:minorTickMark val="none"/>
        <c:tickLblPos val="none"/>
        <c:crossAx val="73845376"/>
        <c:crosses val="autoZero"/>
        <c:auto val="1"/>
        <c:lblOffset val="100"/>
        <c:baseTimeUnit val="years"/>
      </c:dateAx>
      <c:valAx>
        <c:axId val="7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8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104.87</c:v>
                </c:pt>
                <c:pt idx="1">
                  <c:v>103.36</c:v>
                </c:pt>
                <c:pt idx="2">
                  <c:v>107.03</c:v>
                </c:pt>
                <c:pt idx="3">
                  <c:v>98.04</c:v>
                </c:pt>
                <c:pt idx="4">
                  <c:v>100.71</c:v>
                </c:pt>
              </c:numCache>
            </c:numRef>
          </c:val>
        </c:ser>
        <c:dLbls>
          <c:showLegendKey val="0"/>
          <c:showVal val="0"/>
          <c:showCatName val="0"/>
          <c:showSerName val="0"/>
          <c:showPercent val="0"/>
          <c:showBubbleSize val="0"/>
        </c:dLbls>
        <c:gapWidth val="150"/>
        <c:axId val="71917952"/>
        <c:axId val="719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917952"/>
        <c:axId val="71919872"/>
      </c:lineChart>
      <c:dateAx>
        <c:axId val="71917952"/>
        <c:scaling>
          <c:orientation val="minMax"/>
        </c:scaling>
        <c:delete val="1"/>
        <c:axPos val="b"/>
        <c:numFmt formatCode="ge" sourceLinked="1"/>
        <c:majorTickMark val="none"/>
        <c:minorTickMark val="none"/>
        <c:tickLblPos val="none"/>
        <c:crossAx val="71919872"/>
        <c:crosses val="autoZero"/>
        <c:auto val="1"/>
        <c:lblOffset val="100"/>
        <c:baseTimeUnit val="years"/>
      </c:dateAx>
      <c:valAx>
        <c:axId val="719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400320"/>
        <c:axId val="734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00320"/>
        <c:axId val="73402240"/>
      </c:lineChart>
      <c:dateAx>
        <c:axId val="73400320"/>
        <c:scaling>
          <c:orientation val="minMax"/>
        </c:scaling>
        <c:delete val="1"/>
        <c:axPos val="b"/>
        <c:numFmt formatCode="ge" sourceLinked="1"/>
        <c:majorTickMark val="none"/>
        <c:minorTickMark val="none"/>
        <c:tickLblPos val="none"/>
        <c:crossAx val="73402240"/>
        <c:crosses val="autoZero"/>
        <c:auto val="1"/>
        <c:lblOffset val="100"/>
        <c:baseTimeUnit val="years"/>
      </c:dateAx>
      <c:valAx>
        <c:axId val="734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432448"/>
        <c:axId val="7344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32448"/>
        <c:axId val="73442816"/>
      </c:lineChart>
      <c:dateAx>
        <c:axId val="73432448"/>
        <c:scaling>
          <c:orientation val="minMax"/>
        </c:scaling>
        <c:delete val="1"/>
        <c:axPos val="b"/>
        <c:numFmt formatCode="ge" sourceLinked="1"/>
        <c:majorTickMark val="none"/>
        <c:minorTickMark val="none"/>
        <c:tickLblPos val="none"/>
        <c:crossAx val="73442816"/>
        <c:crosses val="autoZero"/>
        <c:auto val="1"/>
        <c:lblOffset val="100"/>
        <c:baseTimeUnit val="years"/>
      </c:dateAx>
      <c:valAx>
        <c:axId val="7344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547136"/>
        <c:axId val="735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47136"/>
        <c:axId val="73561600"/>
      </c:lineChart>
      <c:dateAx>
        <c:axId val="73547136"/>
        <c:scaling>
          <c:orientation val="minMax"/>
        </c:scaling>
        <c:delete val="1"/>
        <c:axPos val="b"/>
        <c:numFmt formatCode="ge" sourceLinked="1"/>
        <c:majorTickMark val="none"/>
        <c:minorTickMark val="none"/>
        <c:tickLblPos val="none"/>
        <c:crossAx val="73561600"/>
        <c:crosses val="autoZero"/>
        <c:auto val="1"/>
        <c:lblOffset val="100"/>
        <c:baseTimeUnit val="years"/>
      </c:dateAx>
      <c:valAx>
        <c:axId val="735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3589888"/>
        <c:axId val="735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89888"/>
        <c:axId val="73591808"/>
      </c:lineChart>
      <c:dateAx>
        <c:axId val="73589888"/>
        <c:scaling>
          <c:orientation val="minMax"/>
        </c:scaling>
        <c:delete val="1"/>
        <c:axPos val="b"/>
        <c:numFmt formatCode="ge" sourceLinked="1"/>
        <c:majorTickMark val="none"/>
        <c:minorTickMark val="none"/>
        <c:tickLblPos val="none"/>
        <c:crossAx val="73591808"/>
        <c:crosses val="autoZero"/>
        <c:auto val="1"/>
        <c:lblOffset val="100"/>
        <c:baseTimeUnit val="years"/>
      </c:dateAx>
      <c:valAx>
        <c:axId val="735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formatCode="#,##0.00;&quot;△&quot;#,##0.00;&quot;-&quot;">
                  <c:v>131.80000000000001</c:v>
                </c:pt>
                <c:pt idx="4" formatCode="#,##0.00;&quot;△&quot;#,##0.00;&quot;-&quot;">
                  <c:v>186.46</c:v>
                </c:pt>
              </c:numCache>
            </c:numRef>
          </c:val>
        </c:ser>
        <c:dLbls>
          <c:showLegendKey val="0"/>
          <c:showVal val="0"/>
          <c:showCatName val="0"/>
          <c:showSerName val="0"/>
          <c:showPercent val="0"/>
          <c:showBubbleSize val="0"/>
        </c:dLbls>
        <c:gapWidth val="150"/>
        <c:axId val="73626368"/>
        <c:axId val="736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73626368"/>
        <c:axId val="73628288"/>
      </c:lineChart>
      <c:dateAx>
        <c:axId val="73626368"/>
        <c:scaling>
          <c:orientation val="minMax"/>
        </c:scaling>
        <c:delete val="1"/>
        <c:axPos val="b"/>
        <c:numFmt formatCode="ge" sourceLinked="1"/>
        <c:majorTickMark val="none"/>
        <c:minorTickMark val="none"/>
        <c:tickLblPos val="none"/>
        <c:crossAx val="73628288"/>
        <c:crosses val="autoZero"/>
        <c:auto val="1"/>
        <c:lblOffset val="100"/>
        <c:baseTimeUnit val="years"/>
      </c:dateAx>
      <c:valAx>
        <c:axId val="736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127.3</c:v>
                </c:pt>
                <c:pt idx="1">
                  <c:v>116.97</c:v>
                </c:pt>
                <c:pt idx="2">
                  <c:v>102.19</c:v>
                </c:pt>
                <c:pt idx="3">
                  <c:v>127.47</c:v>
                </c:pt>
                <c:pt idx="4">
                  <c:v>99.08</c:v>
                </c:pt>
              </c:numCache>
            </c:numRef>
          </c:val>
        </c:ser>
        <c:dLbls>
          <c:showLegendKey val="0"/>
          <c:showVal val="0"/>
          <c:showCatName val="0"/>
          <c:showSerName val="0"/>
          <c:showPercent val="0"/>
          <c:showBubbleSize val="0"/>
        </c:dLbls>
        <c:gapWidth val="150"/>
        <c:axId val="73652864"/>
        <c:axId val="737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73652864"/>
        <c:axId val="73745152"/>
      </c:lineChart>
      <c:dateAx>
        <c:axId val="73652864"/>
        <c:scaling>
          <c:orientation val="minMax"/>
        </c:scaling>
        <c:delete val="1"/>
        <c:axPos val="b"/>
        <c:numFmt formatCode="ge" sourceLinked="1"/>
        <c:majorTickMark val="none"/>
        <c:minorTickMark val="none"/>
        <c:tickLblPos val="none"/>
        <c:crossAx val="73745152"/>
        <c:crosses val="autoZero"/>
        <c:auto val="1"/>
        <c:lblOffset val="100"/>
        <c:baseTimeUnit val="years"/>
      </c:dateAx>
      <c:valAx>
        <c:axId val="737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157.35</c:v>
                </c:pt>
                <c:pt idx="1">
                  <c:v>177.74</c:v>
                </c:pt>
                <c:pt idx="2">
                  <c:v>192.2</c:v>
                </c:pt>
                <c:pt idx="3">
                  <c:v>146.16</c:v>
                </c:pt>
                <c:pt idx="4">
                  <c:v>192.58</c:v>
                </c:pt>
              </c:numCache>
            </c:numRef>
          </c:val>
        </c:ser>
        <c:dLbls>
          <c:showLegendKey val="0"/>
          <c:showVal val="0"/>
          <c:showCatName val="0"/>
          <c:showSerName val="0"/>
          <c:showPercent val="0"/>
          <c:showBubbleSize val="0"/>
        </c:dLbls>
        <c:gapWidth val="150"/>
        <c:axId val="73770880"/>
        <c:axId val="737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73770880"/>
        <c:axId val="73773056"/>
      </c:lineChart>
      <c:dateAx>
        <c:axId val="73770880"/>
        <c:scaling>
          <c:orientation val="minMax"/>
        </c:scaling>
        <c:delete val="1"/>
        <c:axPos val="b"/>
        <c:numFmt formatCode="ge" sourceLinked="1"/>
        <c:majorTickMark val="none"/>
        <c:minorTickMark val="none"/>
        <c:tickLblPos val="none"/>
        <c:crossAx val="73773056"/>
        <c:crosses val="autoZero"/>
        <c:auto val="1"/>
        <c:lblOffset val="100"/>
        <c:baseTimeUnit val="years"/>
      </c:dateAx>
      <c:valAx>
        <c:axId val="737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I8" sqref="I8:O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平田村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6656</v>
      </c>
      <c r="AM8" s="64"/>
      <c r="AN8" s="64"/>
      <c r="AO8" s="64"/>
      <c r="AP8" s="64"/>
      <c r="AQ8" s="64"/>
      <c r="AR8" s="64"/>
      <c r="AS8" s="64"/>
      <c r="AT8" s="63">
        <f>データ!S6</f>
        <v>93.42</v>
      </c>
      <c r="AU8" s="63"/>
      <c r="AV8" s="63"/>
      <c r="AW8" s="63"/>
      <c r="AX8" s="63"/>
      <c r="AY8" s="63"/>
      <c r="AZ8" s="63"/>
      <c r="BA8" s="63"/>
      <c r="BB8" s="63">
        <f>データ!T6</f>
        <v>71.25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31.78</v>
      </c>
      <c r="Q10" s="63"/>
      <c r="R10" s="63"/>
      <c r="S10" s="63"/>
      <c r="T10" s="63"/>
      <c r="U10" s="63"/>
      <c r="V10" s="63"/>
      <c r="W10" s="63">
        <f>データ!P6</f>
        <v>100</v>
      </c>
      <c r="X10" s="63"/>
      <c r="Y10" s="63"/>
      <c r="Z10" s="63"/>
      <c r="AA10" s="63"/>
      <c r="AB10" s="63"/>
      <c r="AC10" s="63"/>
      <c r="AD10" s="64">
        <f>データ!Q6</f>
        <v>4320</v>
      </c>
      <c r="AE10" s="64"/>
      <c r="AF10" s="64"/>
      <c r="AG10" s="64"/>
      <c r="AH10" s="64"/>
      <c r="AI10" s="64"/>
      <c r="AJ10" s="64"/>
      <c r="AK10" s="2"/>
      <c r="AL10" s="64">
        <f>データ!U6</f>
        <v>2099</v>
      </c>
      <c r="AM10" s="64"/>
      <c r="AN10" s="64"/>
      <c r="AO10" s="64"/>
      <c r="AP10" s="64"/>
      <c r="AQ10" s="64"/>
      <c r="AR10" s="64"/>
      <c r="AS10" s="64"/>
      <c r="AT10" s="63">
        <f>データ!V6</f>
        <v>2.17</v>
      </c>
      <c r="AU10" s="63"/>
      <c r="AV10" s="63"/>
      <c r="AW10" s="63"/>
      <c r="AX10" s="63"/>
      <c r="AY10" s="63"/>
      <c r="AZ10" s="63"/>
      <c r="BA10" s="63"/>
      <c r="BB10" s="63">
        <f>データ!W6</f>
        <v>967.28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75035</v>
      </c>
      <c r="D6" s="31">
        <f t="shared" si="3"/>
        <v>47</v>
      </c>
      <c r="E6" s="31">
        <f t="shared" si="3"/>
        <v>17</v>
      </c>
      <c r="F6" s="31">
        <f t="shared" si="3"/>
        <v>5</v>
      </c>
      <c r="G6" s="31">
        <f t="shared" si="3"/>
        <v>0</v>
      </c>
      <c r="H6" s="31" t="str">
        <f t="shared" si="3"/>
        <v>福島県　平田村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31.78</v>
      </c>
      <c r="P6" s="32">
        <f t="shared" si="3"/>
        <v>100</v>
      </c>
      <c r="Q6" s="32">
        <f t="shared" si="3"/>
        <v>4320</v>
      </c>
      <c r="R6" s="32">
        <f t="shared" si="3"/>
        <v>6656</v>
      </c>
      <c r="S6" s="32">
        <f t="shared" si="3"/>
        <v>93.42</v>
      </c>
      <c r="T6" s="32">
        <f t="shared" si="3"/>
        <v>71.25</v>
      </c>
      <c r="U6" s="32">
        <f t="shared" si="3"/>
        <v>2099</v>
      </c>
      <c r="V6" s="32">
        <f t="shared" si="3"/>
        <v>2.17</v>
      </c>
      <c r="W6" s="32">
        <f t="shared" si="3"/>
        <v>967.28</v>
      </c>
      <c r="X6" s="33">
        <f>IF(X7="",NA(),X7)</f>
        <v>104.87</v>
      </c>
      <c r="Y6" s="33">
        <f t="shared" ref="Y6:AG6" si="4">IF(Y7="",NA(),Y7)</f>
        <v>103.36</v>
      </c>
      <c r="Z6" s="33">
        <f t="shared" si="4"/>
        <v>107.03</v>
      </c>
      <c r="AA6" s="33">
        <f t="shared" si="4"/>
        <v>98.04</v>
      </c>
      <c r="AB6" s="33">
        <f t="shared" si="4"/>
        <v>100.71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3">
        <f t="shared" si="7"/>
        <v>131.80000000000001</v>
      </c>
      <c r="BI6" s="33">
        <f t="shared" si="7"/>
        <v>186.46</v>
      </c>
      <c r="BJ6" s="33">
        <f t="shared" si="7"/>
        <v>1316.7</v>
      </c>
      <c r="BK6" s="33">
        <f t="shared" si="7"/>
        <v>1224.75</v>
      </c>
      <c r="BL6" s="33">
        <f t="shared" si="7"/>
        <v>1144.05</v>
      </c>
      <c r="BM6" s="33">
        <f t="shared" si="7"/>
        <v>1126.77</v>
      </c>
      <c r="BN6" s="33">
        <f t="shared" si="7"/>
        <v>1044.8</v>
      </c>
      <c r="BO6" s="32" t="str">
        <f>IF(BO7="","",IF(BO7="-","【-】","【"&amp;SUBSTITUTE(TEXT(BO7,"#,##0.00"),"-","△")&amp;"】"))</f>
        <v>【992.47】</v>
      </c>
      <c r="BP6" s="33">
        <f>IF(BP7="",NA(),BP7)</f>
        <v>127.3</v>
      </c>
      <c r="BQ6" s="33">
        <f t="shared" ref="BQ6:BY6" si="8">IF(BQ7="",NA(),BQ7)</f>
        <v>116.97</v>
      </c>
      <c r="BR6" s="33">
        <f t="shared" si="8"/>
        <v>102.19</v>
      </c>
      <c r="BS6" s="33">
        <f t="shared" si="8"/>
        <v>127.47</v>
      </c>
      <c r="BT6" s="33">
        <f t="shared" si="8"/>
        <v>99.08</v>
      </c>
      <c r="BU6" s="33">
        <f t="shared" si="8"/>
        <v>43.24</v>
      </c>
      <c r="BV6" s="33">
        <f t="shared" si="8"/>
        <v>42.13</v>
      </c>
      <c r="BW6" s="33">
        <f t="shared" si="8"/>
        <v>42.48</v>
      </c>
      <c r="BX6" s="33">
        <f t="shared" si="8"/>
        <v>50.9</v>
      </c>
      <c r="BY6" s="33">
        <f t="shared" si="8"/>
        <v>50.82</v>
      </c>
      <c r="BZ6" s="32" t="str">
        <f>IF(BZ7="","",IF(BZ7="-","【-】","【"&amp;SUBSTITUTE(TEXT(BZ7,"#,##0.00"),"-","△")&amp;"】"))</f>
        <v>【51.49】</v>
      </c>
      <c r="CA6" s="33">
        <f>IF(CA7="",NA(),CA7)</f>
        <v>157.35</v>
      </c>
      <c r="CB6" s="33">
        <f t="shared" ref="CB6:CJ6" si="9">IF(CB7="",NA(),CB7)</f>
        <v>177.74</v>
      </c>
      <c r="CC6" s="33">
        <f t="shared" si="9"/>
        <v>192.2</v>
      </c>
      <c r="CD6" s="33">
        <f t="shared" si="9"/>
        <v>146.16</v>
      </c>
      <c r="CE6" s="33">
        <f t="shared" si="9"/>
        <v>192.58</v>
      </c>
      <c r="CF6" s="33">
        <f t="shared" si="9"/>
        <v>338.76</v>
      </c>
      <c r="CG6" s="33">
        <f t="shared" si="9"/>
        <v>348.41</v>
      </c>
      <c r="CH6" s="33">
        <f t="shared" si="9"/>
        <v>343.8</v>
      </c>
      <c r="CI6" s="33">
        <f t="shared" si="9"/>
        <v>293.27</v>
      </c>
      <c r="CJ6" s="33">
        <f t="shared" si="9"/>
        <v>300.52</v>
      </c>
      <c r="CK6" s="32" t="str">
        <f>IF(CK7="","",IF(CK7="-","【-】","【"&amp;SUBSTITUTE(TEXT(CK7,"#,##0.00"),"-","△")&amp;"】"))</f>
        <v>【295.10】</v>
      </c>
      <c r="CL6" s="33">
        <f>IF(CL7="",NA(),CL7)</f>
        <v>46.35</v>
      </c>
      <c r="CM6" s="33">
        <f t="shared" ref="CM6:CU6" si="10">IF(CM7="",NA(),CM7)</f>
        <v>46.19</v>
      </c>
      <c r="CN6" s="33">
        <f t="shared" si="10"/>
        <v>48.89</v>
      </c>
      <c r="CO6" s="33">
        <f t="shared" si="10"/>
        <v>52.58</v>
      </c>
      <c r="CP6" s="33">
        <f t="shared" si="10"/>
        <v>54.39</v>
      </c>
      <c r="CQ6" s="33">
        <f t="shared" si="10"/>
        <v>44.65</v>
      </c>
      <c r="CR6" s="33">
        <f t="shared" si="10"/>
        <v>46.85</v>
      </c>
      <c r="CS6" s="33">
        <f t="shared" si="10"/>
        <v>46.06</v>
      </c>
      <c r="CT6" s="33">
        <f t="shared" si="10"/>
        <v>53.78</v>
      </c>
      <c r="CU6" s="33">
        <f t="shared" si="10"/>
        <v>53.24</v>
      </c>
      <c r="CV6" s="32" t="str">
        <f>IF(CV7="","",IF(CV7="-","【-】","【"&amp;SUBSTITUTE(TEXT(CV7,"#,##0.00"),"-","△")&amp;"】"))</f>
        <v>【53.32】</v>
      </c>
      <c r="CW6" s="33">
        <f>IF(CW7="",NA(),CW7)</f>
        <v>73.72</v>
      </c>
      <c r="CX6" s="33">
        <f t="shared" ref="CX6:DF6" si="11">IF(CX7="",NA(),CX7)</f>
        <v>73.08</v>
      </c>
      <c r="CY6" s="33">
        <f t="shared" si="11"/>
        <v>74.88</v>
      </c>
      <c r="CZ6" s="33">
        <f t="shared" si="11"/>
        <v>79.11</v>
      </c>
      <c r="DA6" s="33">
        <f t="shared" si="11"/>
        <v>80.040000000000006</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75035</v>
      </c>
      <c r="D7" s="35">
        <v>47</v>
      </c>
      <c r="E7" s="35">
        <v>17</v>
      </c>
      <c r="F7" s="35">
        <v>5</v>
      </c>
      <c r="G7" s="35">
        <v>0</v>
      </c>
      <c r="H7" s="35" t="s">
        <v>95</v>
      </c>
      <c r="I7" s="35" t="s">
        <v>96</v>
      </c>
      <c r="J7" s="35" t="s">
        <v>97</v>
      </c>
      <c r="K7" s="35" t="s">
        <v>98</v>
      </c>
      <c r="L7" s="35" t="s">
        <v>99</v>
      </c>
      <c r="M7" s="36" t="s">
        <v>100</v>
      </c>
      <c r="N7" s="36" t="s">
        <v>101</v>
      </c>
      <c r="O7" s="36">
        <v>31.78</v>
      </c>
      <c r="P7" s="36">
        <v>100</v>
      </c>
      <c r="Q7" s="36">
        <v>4320</v>
      </c>
      <c r="R7" s="36">
        <v>6656</v>
      </c>
      <c r="S7" s="36">
        <v>93.42</v>
      </c>
      <c r="T7" s="36">
        <v>71.25</v>
      </c>
      <c r="U7" s="36">
        <v>2099</v>
      </c>
      <c r="V7" s="36">
        <v>2.17</v>
      </c>
      <c r="W7" s="36">
        <v>967.28</v>
      </c>
      <c r="X7" s="36">
        <v>104.87</v>
      </c>
      <c r="Y7" s="36">
        <v>103.36</v>
      </c>
      <c r="Z7" s="36">
        <v>107.03</v>
      </c>
      <c r="AA7" s="36">
        <v>98.04</v>
      </c>
      <c r="AB7" s="36">
        <v>100.71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131.80000000000001</v>
      </c>
      <c r="BI7" s="36">
        <v>186.46</v>
      </c>
      <c r="BJ7" s="36">
        <v>1316.7</v>
      </c>
      <c r="BK7" s="36">
        <v>1224.75</v>
      </c>
      <c r="BL7" s="36">
        <v>1144.05</v>
      </c>
      <c r="BM7" s="36">
        <v>1126.77</v>
      </c>
      <c r="BN7" s="36">
        <v>1044.8</v>
      </c>
      <c r="BO7" s="36">
        <v>992.47</v>
      </c>
      <c r="BP7" s="36">
        <v>127.3</v>
      </c>
      <c r="BQ7" s="36">
        <v>116.97</v>
      </c>
      <c r="BR7" s="36">
        <v>102.19</v>
      </c>
      <c r="BS7" s="36">
        <v>127.47</v>
      </c>
      <c r="BT7" s="36">
        <v>99.08</v>
      </c>
      <c r="BU7" s="36">
        <v>43.24</v>
      </c>
      <c r="BV7" s="36">
        <v>42.13</v>
      </c>
      <c r="BW7" s="36">
        <v>42.48</v>
      </c>
      <c r="BX7" s="36">
        <v>50.9</v>
      </c>
      <c r="BY7" s="36">
        <v>50.82</v>
      </c>
      <c r="BZ7" s="36">
        <v>51.49</v>
      </c>
      <c r="CA7" s="36">
        <v>157.35</v>
      </c>
      <c r="CB7" s="36">
        <v>177.74</v>
      </c>
      <c r="CC7" s="36">
        <v>192.2</v>
      </c>
      <c r="CD7" s="36">
        <v>146.16</v>
      </c>
      <c r="CE7" s="36">
        <v>192.58</v>
      </c>
      <c r="CF7" s="36">
        <v>338.76</v>
      </c>
      <c r="CG7" s="36">
        <v>348.41</v>
      </c>
      <c r="CH7" s="36">
        <v>343.8</v>
      </c>
      <c r="CI7" s="36">
        <v>293.27</v>
      </c>
      <c r="CJ7" s="36">
        <v>300.52</v>
      </c>
      <c r="CK7" s="36">
        <v>295.10000000000002</v>
      </c>
      <c r="CL7" s="36">
        <v>46.35</v>
      </c>
      <c r="CM7" s="36">
        <v>46.19</v>
      </c>
      <c r="CN7" s="36">
        <v>48.89</v>
      </c>
      <c r="CO7" s="36">
        <v>52.58</v>
      </c>
      <c r="CP7" s="36">
        <v>54.39</v>
      </c>
      <c r="CQ7" s="36">
        <v>44.65</v>
      </c>
      <c r="CR7" s="36">
        <v>46.85</v>
      </c>
      <c r="CS7" s="36">
        <v>46.06</v>
      </c>
      <c r="CT7" s="36">
        <v>53.78</v>
      </c>
      <c r="CU7" s="36">
        <v>53.24</v>
      </c>
      <c r="CV7" s="36">
        <v>53.32</v>
      </c>
      <c r="CW7" s="36">
        <v>73.72</v>
      </c>
      <c r="CX7" s="36">
        <v>73.08</v>
      </c>
      <c r="CY7" s="36">
        <v>74.88</v>
      </c>
      <c r="CZ7" s="36">
        <v>79.11</v>
      </c>
      <c r="DA7" s="36">
        <v>80.040000000000006</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2016-02-16T02:06:14Z</cp:lastPrinted>
  <dcterms:created xsi:type="dcterms:W3CDTF">2016-02-03T09:10:32Z</dcterms:created>
  <dcterms:modified xsi:type="dcterms:W3CDTF">2016-02-16T02:34:28Z</dcterms:modified>
  <cp:category/>
</cp:coreProperties>
</file>