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<sst xmlns="http://schemas.openxmlformats.org/spreadsheetml/2006/main" count="221" uniqueCount="111">
  <si>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</si>
  <si>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</si>
  <si>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</si>
  <si>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</si>
  <si>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</si>
  <si>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</si>
  <si>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</si>
  <si>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</si>
  <si>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</si>
  <si>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</si>
  <si>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</si>
  <si>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</si>
  <si>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</si>
  <si>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</si>
  <si>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</si>
  <si>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</si>
  <si>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</si>
  <si>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</si>
  <si>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</si>
  <si>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</si>
  <si>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</si>
  <si>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</si>
  <si>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</si>
  <si>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</si>
  <si>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</si>
  <si>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</si>
  <si>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</si>
  <si>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</si>
  <si>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</si>
  <si>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</si>
  <si>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</si>
  <si>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</si>
  <si>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</si>
  <si>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</si>
  <si>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</si>
  <si>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</si>
  <si>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</si>
  <si>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</si>
  <si>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</si>
  <si>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</si>
  <si>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</si>
  <si>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</si>
  <si>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</si>
  <si>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</si>
  <si>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</si>
  <si>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</si>
  <si>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</si>
  <si>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</si>
  <si>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</si>
  <si>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</si>
  <si>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</si>
  <si>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</si>
  <si>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</si>
  <si>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</si>
  <si>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</si>
  <si>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</si>
  <si>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</si>
  <si>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</si>
  <si>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</si>
  <si>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</si>
  <si>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</si>
  <si>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</si>
  <si>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</si>
  <si>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</si>
  <si>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</si>
  <si>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</si>
  <si>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</si>
  <si>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</si>
  <si>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</si>
  <si>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</si>
  <si>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</si>
  <si>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</si>
  <si>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</si>
  <si>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</si>
  <si>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</si>
  <si>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</si>
  <si>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</si>
  <si>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</si>
  <si>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</si>
  <si>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</si>
  <si>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</si>
  <si>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</si>
  <si>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</si>
  <si>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</si>
  <si>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</si>
  <si>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</si>
  <si>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</si>
  <si>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</si>
  <si>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</si>
  <si>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</si>
  <si>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</si>
  <si>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</si>
  <si>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</si>
  <si>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</si>
  <si>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</si>
  <si>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</si>
  <si>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鮫川村</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</si>
  <si>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</si>
  <si>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</si>
  <si>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</si>
  <si>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</si>
  <si>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</si>
  <si>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</si>
  <si>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</si>
  <si>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</si>
  <si>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</si>
  <si>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</si>
  <si>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</si>
  <si>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目安となる100％を超えており良好な状態である。経費回収率はわずかに100％に達していないが良好な状態と言える。汚水処理原価は平均値を大きく下回っており維持管理費の抑制による効果が大きい。施設利用率は平均値を上回っているが処理量に余裕がある。水洗化率については、８割を超えており今後も水洗化を推進する。</t>
    <rPh sb="0" eb="3">
      <t>シュウエキテキ</t>
    </rPh>
    <rPh sb="3" eb="5">
      <t>シュウシ</t>
    </rPh>
    <rPh sb="5" eb="7">
      <t>ヒリツ</t>
    </rPh>
    <rPh sb="9" eb="11">
      <t>メヤス</t>
    </rPh>
    <rPh sb="19" eb="20">
      <t>コ</t>
    </rPh>
    <rPh sb="24" eb="26">
      <t>リョウコウ</t>
    </rPh>
    <rPh sb="27" eb="29">
      <t>ジョウタイ</t>
    </rPh>
    <rPh sb="33" eb="35">
      <t>ケイヒ</t>
    </rPh>
    <rPh sb="35" eb="37">
      <t>カイシュウ</t>
    </rPh>
    <rPh sb="37" eb="38">
      <t>リツ</t>
    </rPh>
    <rPh sb="48" eb="49">
      <t>タッ</t>
    </rPh>
    <rPh sb="55" eb="57">
      <t>リョウコウ</t>
    </rPh>
    <rPh sb="58" eb="60">
      <t>ジョウタイ</t>
    </rPh>
    <rPh sb="61" eb="62">
      <t>イ</t>
    </rPh>
    <rPh sb="65" eb="67">
      <t>オスイ</t>
    </rPh>
    <rPh sb="67" eb="69">
      <t>ショリ</t>
    </rPh>
    <rPh sb="69" eb="71">
      <t>ゲンカ</t>
    </rPh>
    <rPh sb="72" eb="74">
      <t>ヘイキン</t>
    </rPh>
    <rPh sb="74" eb="75">
      <t>チ</t>
    </rPh>
    <rPh sb="76" eb="77">
      <t>オオ</t>
    </rPh>
    <rPh sb="79" eb="81">
      <t>シタマワ</t>
    </rPh>
    <rPh sb="85" eb="87">
      <t>イジ</t>
    </rPh>
    <rPh sb="87" eb="89">
      <t>カンリ</t>
    </rPh>
    <rPh sb="89" eb="90">
      <t>ヒ</t>
    </rPh>
    <rPh sb="91" eb="93">
      <t>ヨクセイ</t>
    </rPh>
    <rPh sb="96" eb="98">
      <t>コウカ</t>
    </rPh>
    <rPh sb="99" eb="100">
      <t>オオ</t>
    </rPh>
    <rPh sb="103" eb="105">
      <t>シセツ</t>
    </rPh>
    <rPh sb="105" eb="107">
      <t>リヨウ</t>
    </rPh>
    <rPh sb="107" eb="108">
      <t>リツ</t>
    </rPh>
    <rPh sb="109" eb="111">
      <t>ヘイキン</t>
    </rPh>
    <rPh sb="111" eb="112">
      <t>チ</t>
    </rPh>
    <rPh sb="113" eb="115">
      <t>ウワマワ</t>
    </rPh>
    <rPh sb="120" eb="122">
      <t>ショリ</t>
    </rPh>
    <rPh sb="122" eb="123">
      <t>リョウ</t>
    </rPh>
    <rPh sb="124" eb="126">
      <t>ヨユウ</t>
    </rPh>
    <rPh sb="130" eb="133">
      <t>スイセンカ</t>
    </rPh>
    <rPh sb="133" eb="134">
      <t>リツ</t>
    </rPh>
    <rPh sb="141" eb="142">
      <t>ワリ</t>
    </rPh>
    <rPh sb="143" eb="144">
      <t>コ</t>
    </rPh>
    <rPh sb="148" eb="150">
      <t>コンゴ</t>
    </rPh>
    <rPh sb="151" eb="154">
      <t>スイセンカ</t>
    </rPh>
    <rPh sb="155" eb="157">
      <t>スイシン</t>
    </rPh>
    <phoneticPr fontId="4"/>
  </si>
  <si>
    <t>定期的に必要なメンテナンスを実施しており、近く大きな費用増加はないと見ている。</t>
    <rPh sb="0" eb="3">
      <t>テイキテキ</t>
    </rPh>
    <rPh sb="4" eb="6">
      <t>ヒツヨウ</t>
    </rPh>
    <rPh sb="14" eb="16">
      <t>ジッシ</t>
    </rPh>
    <rPh sb="21" eb="22">
      <t>チカ</t>
    </rPh>
    <rPh sb="23" eb="24">
      <t>オオ</t>
    </rPh>
    <rPh sb="26" eb="28">
      <t>ヒヨウ</t>
    </rPh>
    <rPh sb="28" eb="30">
      <t>ゾウカ</t>
    </rPh>
    <rPh sb="34" eb="35">
      <t>ミ</t>
    </rPh>
    <phoneticPr fontId="4"/>
  </si>
  <si>
    <t>接続率の向上や施設運営経費の抑制により健全な経営状況にある。施設は適正な規模であり、経年劣化の機械機器を計画的に更新して安定した経営状況を維持することが必要であると考えている。</t>
    <rPh sb="0" eb="2">
      <t>セツゾク</t>
    </rPh>
    <rPh sb="2" eb="3">
      <t>リツ</t>
    </rPh>
    <rPh sb="4" eb="6">
      <t>コウジョウ</t>
    </rPh>
    <rPh sb="7" eb="9">
      <t>シセツ</t>
    </rPh>
    <rPh sb="9" eb="11">
      <t>ウンエイ</t>
    </rPh>
    <rPh sb="11" eb="13">
      <t>ケイヒ</t>
    </rPh>
    <rPh sb="14" eb="16">
      <t>ヨクセイ</t>
    </rPh>
    <rPh sb="19" eb="21">
      <t>ケンゼン</t>
    </rPh>
    <rPh sb="22" eb="24">
      <t>ケイエイ</t>
    </rPh>
    <rPh sb="24" eb="26">
      <t>ジョウキョウ</t>
    </rPh>
    <rPh sb="30" eb="32">
      <t>シセツ</t>
    </rPh>
    <rPh sb="33" eb="35">
      <t>テキセイ</t>
    </rPh>
    <rPh sb="36" eb="38">
      <t>キボ</t>
    </rPh>
    <rPh sb="42" eb="44">
      <t>ケイネン</t>
    </rPh>
    <rPh sb="44" eb="46">
      <t>レッカ</t>
    </rPh>
    <rPh sb="47" eb="49">
      <t>キカイ</t>
    </rPh>
    <rPh sb="49" eb="51">
      <t>キキ</t>
    </rPh>
    <rPh sb="52" eb="54">
      <t>ケイカク</t>
    </rPh>
    <rPh sb="54" eb="55">
      <t>テキ</t>
    </rPh>
    <rPh sb="56" eb="58">
      <t>コウシン</t>
    </rPh>
    <rPh sb="60" eb="62">
      <t>アンテイ</t>
    </rPh>
    <rPh sb="64" eb="66">
      <t>ケイエイ</t>
    </rPh>
    <rPh sb="66" eb="68">
      <t>ジョウキョウ</t>
    </rPh>
    <rPh sb="69" eb="71">
      <t>イジ</t>
    </rPh>
    <rPh sb="76" eb="78">
      <t>ヒツヨウ</t>
    </rPh>
    <rPh sb="82" eb="8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</si>
</sst>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976192"/>
        <c:axId val="859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85976192"/>
        <c:axId val="85978112"/>
      </c:lineChart>
      <c:dateAx>
        <c:axId val="85976192"/>
        <c:scaling>
          <c:orientation val="minMax"/>
        </c:scaling>
        <c:delete val="1"/>
        <c:axPos val="b"/>
        <c:numFmt formatCode="ge" sourceLinked="1"/>
        <c:majorTickMark val="none"/>
        <c:minorTickMark val="none"/>
        <c:tickLblPos val="none"/>
        <c:crossAx val="85978112"/>
        <c:crosses val="autoZero"/>
        <c:auto val="1"/>
        <c:lblOffset val="100"/>
        <c:baseTimeUnit val="years"/>
      </c:dateAx>
      <c:valAx>
        <c:axId val="859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48.67</c:v>
                </c:pt>
                <c:pt idx="1">
                  <c:v>58.11</c:v>
                </c:pt>
                <c:pt idx="2">
                  <c:v>57.63</c:v>
                </c:pt>
                <c:pt idx="3">
                  <c:v>56.17</c:v>
                </c:pt>
                <c:pt idx="4">
                  <c:v>54.96</c:v>
                </c:pt>
              </c:numCache>
            </c:numRef>
          </c:val>
        </c:ser>
        <c:dLbls>
          <c:showLegendKey val="0"/>
          <c:showVal val="0"/>
          <c:showCatName val="0"/>
          <c:showSerName val="0"/>
          <c:showPercent val="0"/>
          <c:showBubbleSize val="0"/>
        </c:dLbls>
        <c:gapWidth val="150"/>
        <c:axId val="88098304"/>
        <c:axId val="881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45.82</c:v>
                </c:pt>
                <c:pt idx="4">
                  <c:v>53.52</c:v>
                </c:pt>
              </c:numCache>
            </c:numRef>
          </c:val>
          <c:smooth val="0"/>
        </c:ser>
        <c:dLbls>
          <c:showLegendKey val="0"/>
          <c:showVal val="0"/>
          <c:showCatName val="0"/>
          <c:showSerName val="0"/>
          <c:showPercent val="0"/>
          <c:showBubbleSize val="0"/>
        </c:dLbls>
        <c:marker val="1"/>
        <c:smooth val="0"/>
        <c:axId val="88098304"/>
        <c:axId val="88100224"/>
      </c:lineChart>
      <c:dateAx>
        <c:axId val="88098304"/>
        <c:scaling>
          <c:orientation val="minMax"/>
        </c:scaling>
        <c:delete val="1"/>
        <c:axPos val="b"/>
        <c:numFmt formatCode="ge" sourceLinked="1"/>
        <c:majorTickMark val="none"/>
        <c:minorTickMark val="none"/>
        <c:tickLblPos val="none"/>
        <c:crossAx val="88100224"/>
        <c:crosses val="autoZero"/>
        <c:auto val="1"/>
        <c:lblOffset val="100"/>
        <c:baseTimeUnit val="years"/>
      </c:dateAx>
      <c:valAx>
        <c:axId val="881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79.12</c:v>
                </c:pt>
                <c:pt idx="1">
                  <c:v>79.790000000000006</c:v>
                </c:pt>
                <c:pt idx="2">
                  <c:v>86.3</c:v>
                </c:pt>
                <c:pt idx="3">
                  <c:v>81.709999999999994</c:v>
                </c:pt>
                <c:pt idx="4">
                  <c:v>80.31</c:v>
                </c:pt>
              </c:numCache>
            </c:numRef>
          </c:val>
        </c:ser>
        <c:dLbls>
          <c:showLegendKey val="0"/>
          <c:showVal val="0"/>
          <c:showCatName val="0"/>
          <c:showSerName val="0"/>
          <c:showPercent val="0"/>
          <c:showBubbleSize val="0"/>
        </c:dLbls>
        <c:gapWidth val="150"/>
        <c:axId val="88155264"/>
        <c:axId val="8815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88155264"/>
        <c:axId val="88157184"/>
      </c:lineChart>
      <c:dateAx>
        <c:axId val="88155264"/>
        <c:scaling>
          <c:orientation val="minMax"/>
        </c:scaling>
        <c:delete val="1"/>
        <c:axPos val="b"/>
        <c:numFmt formatCode="ge" sourceLinked="1"/>
        <c:majorTickMark val="none"/>
        <c:minorTickMark val="none"/>
        <c:tickLblPos val="none"/>
        <c:crossAx val="88157184"/>
        <c:crosses val="autoZero"/>
        <c:auto val="1"/>
        <c:lblOffset val="100"/>
        <c:baseTimeUnit val="years"/>
      </c:dateAx>
      <c:valAx>
        <c:axId val="881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103</c:v>
                </c:pt>
                <c:pt idx="1">
                  <c:v>93.66</c:v>
                </c:pt>
                <c:pt idx="2">
                  <c:v>100.58</c:v>
                </c:pt>
                <c:pt idx="3">
                  <c:v>97.07</c:v>
                </c:pt>
                <c:pt idx="4">
                  <c:v>100.23</c:v>
                </c:pt>
              </c:numCache>
            </c:numRef>
          </c:val>
        </c:ser>
        <c:dLbls>
          <c:showLegendKey val="0"/>
          <c:showVal val="0"/>
          <c:showCatName val="0"/>
          <c:showSerName val="0"/>
          <c:showPercent val="0"/>
          <c:showBubbleSize val="0"/>
        </c:dLbls>
        <c:gapWidth val="150"/>
        <c:axId val="86024960"/>
        <c:axId val="86026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024960"/>
        <c:axId val="86026880"/>
      </c:lineChart>
      <c:dateAx>
        <c:axId val="86024960"/>
        <c:scaling>
          <c:orientation val="minMax"/>
        </c:scaling>
        <c:delete val="1"/>
        <c:axPos val="b"/>
        <c:numFmt formatCode="ge" sourceLinked="1"/>
        <c:majorTickMark val="none"/>
        <c:minorTickMark val="none"/>
        <c:tickLblPos val="none"/>
        <c:crossAx val="86026880"/>
        <c:crosses val="autoZero"/>
        <c:auto val="1"/>
        <c:lblOffset val="100"/>
        <c:baseTimeUnit val="years"/>
      </c:dateAx>
      <c:valAx>
        <c:axId val="86026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69472"/>
        <c:axId val="877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69472"/>
        <c:axId val="87771392"/>
      </c:lineChart>
      <c:dateAx>
        <c:axId val="87769472"/>
        <c:scaling>
          <c:orientation val="minMax"/>
        </c:scaling>
        <c:delete val="1"/>
        <c:axPos val="b"/>
        <c:numFmt formatCode="ge" sourceLinked="1"/>
        <c:majorTickMark val="none"/>
        <c:minorTickMark val="none"/>
        <c:tickLblPos val="none"/>
        <c:crossAx val="87771392"/>
        <c:crosses val="autoZero"/>
        <c:auto val="1"/>
        <c:lblOffset val="100"/>
        <c:baseTimeUnit val="years"/>
      </c:dateAx>
      <c:valAx>
        <c:axId val="877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805952"/>
        <c:axId val="878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805952"/>
        <c:axId val="87807872"/>
      </c:lineChart>
      <c:dateAx>
        <c:axId val="87805952"/>
        <c:scaling>
          <c:orientation val="minMax"/>
        </c:scaling>
        <c:delete val="1"/>
        <c:axPos val="b"/>
        <c:numFmt formatCode="ge" sourceLinked="1"/>
        <c:majorTickMark val="none"/>
        <c:minorTickMark val="none"/>
        <c:tickLblPos val="none"/>
        <c:crossAx val="87807872"/>
        <c:crosses val="autoZero"/>
        <c:auto val="1"/>
        <c:lblOffset val="100"/>
        <c:baseTimeUnit val="years"/>
      </c:dateAx>
      <c:valAx>
        <c:axId val="878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20640"/>
        <c:axId val="879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20640"/>
        <c:axId val="87922560"/>
      </c:lineChart>
      <c:dateAx>
        <c:axId val="87920640"/>
        <c:scaling>
          <c:orientation val="minMax"/>
        </c:scaling>
        <c:delete val="1"/>
        <c:axPos val="b"/>
        <c:numFmt formatCode="ge" sourceLinked="1"/>
        <c:majorTickMark val="none"/>
        <c:minorTickMark val="none"/>
        <c:tickLblPos val="none"/>
        <c:crossAx val="87922560"/>
        <c:crosses val="autoZero"/>
        <c:auto val="1"/>
        <c:lblOffset val="100"/>
        <c:baseTimeUnit val="years"/>
      </c:dateAx>
      <c:valAx>
        <c:axId val="879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217088"/>
        <c:axId val="8821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217088"/>
        <c:axId val="88219008"/>
      </c:lineChart>
      <c:dateAx>
        <c:axId val="88217088"/>
        <c:scaling>
          <c:orientation val="minMax"/>
        </c:scaling>
        <c:delete val="1"/>
        <c:axPos val="b"/>
        <c:numFmt formatCode="ge" sourceLinked="1"/>
        <c:majorTickMark val="none"/>
        <c:minorTickMark val="none"/>
        <c:tickLblPos val="none"/>
        <c:crossAx val="88219008"/>
        <c:crosses val="autoZero"/>
        <c:auto val="1"/>
        <c:lblOffset val="100"/>
        <c:baseTimeUnit val="years"/>
      </c:dateAx>
      <c:valAx>
        <c:axId val="8821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239104"/>
        <c:axId val="882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88239104"/>
        <c:axId val="88265856"/>
      </c:lineChart>
      <c:dateAx>
        <c:axId val="88239104"/>
        <c:scaling>
          <c:orientation val="minMax"/>
        </c:scaling>
        <c:delete val="1"/>
        <c:axPos val="b"/>
        <c:numFmt formatCode="ge" sourceLinked="1"/>
        <c:majorTickMark val="none"/>
        <c:minorTickMark val="none"/>
        <c:tickLblPos val="none"/>
        <c:crossAx val="88265856"/>
        <c:crosses val="autoZero"/>
        <c:auto val="1"/>
        <c:lblOffset val="100"/>
        <c:baseTimeUnit val="years"/>
      </c:dateAx>
      <c:valAx>
        <c:axId val="882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106.09</c:v>
                </c:pt>
                <c:pt idx="1">
                  <c:v>95.34</c:v>
                </c:pt>
                <c:pt idx="2">
                  <c:v>100.97</c:v>
                </c:pt>
                <c:pt idx="3">
                  <c:v>92.3</c:v>
                </c:pt>
                <c:pt idx="4">
                  <c:v>98.25</c:v>
                </c:pt>
              </c:numCache>
            </c:numRef>
          </c:val>
        </c:ser>
        <c:dLbls>
          <c:showLegendKey val="0"/>
          <c:showVal val="0"/>
          <c:showCatName val="0"/>
          <c:showSerName val="0"/>
          <c:showPercent val="0"/>
          <c:showBubbleSize val="0"/>
        </c:dLbls>
        <c:gapWidth val="150"/>
        <c:axId val="87976576"/>
        <c:axId val="8798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87976576"/>
        <c:axId val="87982848"/>
      </c:lineChart>
      <c:dateAx>
        <c:axId val="87976576"/>
        <c:scaling>
          <c:orientation val="minMax"/>
        </c:scaling>
        <c:delete val="1"/>
        <c:axPos val="b"/>
        <c:numFmt formatCode="ge" sourceLinked="1"/>
        <c:majorTickMark val="none"/>
        <c:minorTickMark val="none"/>
        <c:tickLblPos val="none"/>
        <c:crossAx val="87982848"/>
        <c:crosses val="autoZero"/>
        <c:auto val="1"/>
        <c:lblOffset val="100"/>
        <c:baseTimeUnit val="years"/>
      </c:dateAx>
      <c:valAx>
        <c:axId val="879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109.76</c:v>
                </c:pt>
                <c:pt idx="1">
                  <c:v>105.48</c:v>
                </c:pt>
                <c:pt idx="2">
                  <c:v>101.31</c:v>
                </c:pt>
                <c:pt idx="3">
                  <c:v>118.85</c:v>
                </c:pt>
                <c:pt idx="4">
                  <c:v>113.24</c:v>
                </c:pt>
              </c:numCache>
            </c:numRef>
          </c:val>
        </c:ser>
        <c:dLbls>
          <c:showLegendKey val="0"/>
          <c:showVal val="0"/>
          <c:showCatName val="0"/>
          <c:showSerName val="0"/>
          <c:showPercent val="0"/>
          <c:showBubbleSize val="0"/>
        </c:dLbls>
        <c:gapWidth val="150"/>
        <c:axId val="88004480"/>
        <c:axId val="880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88004480"/>
        <c:axId val="88010752"/>
      </c:lineChart>
      <c:dateAx>
        <c:axId val="88004480"/>
        <c:scaling>
          <c:orientation val="minMax"/>
        </c:scaling>
        <c:delete val="1"/>
        <c:axPos val="b"/>
        <c:numFmt formatCode="ge" sourceLinked="1"/>
        <c:majorTickMark val="none"/>
        <c:minorTickMark val="none"/>
        <c:tickLblPos val="none"/>
        <c:crossAx val="88010752"/>
        <c:crosses val="autoZero"/>
        <c:auto val="1"/>
        <c:lblOffset val="100"/>
        <c:baseTimeUnit val="years"/>
      </c:dateAx>
      <c:valAx>
        <c:axId val="880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0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鮫川村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3859</v>
      </c>
      <c r="AM8" s="47"/>
      <c r="AN8" s="47"/>
      <c r="AO8" s="47"/>
      <c r="AP8" s="47"/>
      <c r="AQ8" s="47"/>
      <c r="AR8" s="47"/>
      <c r="AS8" s="47"/>
      <c r="AT8" s="43">
        <f>データ!S6</f>
        <v>131.34</v>
      </c>
      <c r="AU8" s="43"/>
      <c r="AV8" s="43"/>
      <c r="AW8" s="43"/>
      <c r="AX8" s="43"/>
      <c r="AY8" s="43"/>
      <c r="AZ8" s="43"/>
      <c r="BA8" s="43"/>
      <c r="BB8" s="43">
        <f>データ!T6</f>
        <v>29.38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15.41</v>
      </c>
      <c r="Q10" s="43"/>
      <c r="R10" s="43"/>
      <c r="S10" s="43"/>
      <c r="T10" s="43"/>
      <c r="U10" s="43"/>
      <c r="V10" s="43"/>
      <c r="W10" s="43">
        <f>データ!P6</f>
        <v>100</v>
      </c>
      <c r="X10" s="43"/>
      <c r="Y10" s="43"/>
      <c r="Z10" s="43"/>
      <c r="AA10" s="43"/>
      <c r="AB10" s="43"/>
      <c r="AC10" s="43"/>
      <c r="AD10" s="47">
        <f>データ!Q6</f>
        <v>3100</v>
      </c>
      <c r="AE10" s="47"/>
      <c r="AF10" s="47"/>
      <c r="AG10" s="47"/>
      <c r="AH10" s="47"/>
      <c r="AI10" s="47"/>
      <c r="AJ10" s="47"/>
      <c r="AK10" s="2"/>
      <c r="AL10" s="47">
        <f>データ!U6</f>
        <v>589</v>
      </c>
      <c r="AM10" s="47"/>
      <c r="AN10" s="47"/>
      <c r="AO10" s="47"/>
      <c r="AP10" s="47"/>
      <c r="AQ10" s="47"/>
      <c r="AR10" s="47"/>
      <c r="AS10" s="47"/>
      <c r="AT10" s="43">
        <f>データ!V6</f>
        <v>1.1100000000000001</v>
      </c>
      <c r="AU10" s="43"/>
      <c r="AV10" s="43"/>
      <c r="AW10" s="43"/>
      <c r="AX10" s="43"/>
      <c r="AY10" s="43"/>
      <c r="AZ10" s="43"/>
      <c r="BA10" s="43"/>
      <c r="BB10" s="43">
        <f>データ!W6</f>
        <v>530.63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74845</v>
      </c>
      <c r="D6" s="31">
        <f t="shared" si="3"/>
        <v>47</v>
      </c>
      <c r="E6" s="31">
        <f t="shared" si="3"/>
        <v>17</v>
      </c>
      <c r="F6" s="31">
        <f t="shared" si="3"/>
        <v>5</v>
      </c>
      <c r="G6" s="31">
        <f t="shared" si="3"/>
        <v>0</v>
      </c>
      <c r="H6" s="31" t="str">
        <f t="shared" si="3"/>
        <v>福島県　鮫川村</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15.41</v>
      </c>
      <c r="P6" s="32">
        <f t="shared" si="3"/>
        <v>100</v>
      </c>
      <c r="Q6" s="32">
        <f t="shared" si="3"/>
        <v>3100</v>
      </c>
      <c r="R6" s="32">
        <f t="shared" si="3"/>
        <v>3859</v>
      </c>
      <c r="S6" s="32">
        <f t="shared" si="3"/>
        <v>131.34</v>
      </c>
      <c r="T6" s="32">
        <f t="shared" si="3"/>
        <v>29.38</v>
      </c>
      <c r="U6" s="32">
        <f t="shared" si="3"/>
        <v>589</v>
      </c>
      <c r="V6" s="32">
        <f t="shared" si="3"/>
        <v>1.1100000000000001</v>
      </c>
      <c r="W6" s="32">
        <f t="shared" si="3"/>
        <v>530.63</v>
      </c>
      <c r="X6" s="33">
        <f>IF(X7="",NA(),X7)</f>
        <v>103</v>
      </c>
      <c r="Y6" s="33">
        <f t="shared" ref="Y6:AG6" si="4">IF(Y7="",NA(),Y7)</f>
        <v>93.66</v>
      </c>
      <c r="Z6" s="33">
        <f t="shared" si="4"/>
        <v>100.58</v>
      </c>
      <c r="AA6" s="33">
        <f t="shared" si="4"/>
        <v>97.07</v>
      </c>
      <c r="AB6" s="33">
        <f t="shared" si="4"/>
        <v>100.23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106.09</v>
      </c>
      <c r="BQ6" s="33">
        <f t="shared" ref="BQ6:BY6" si="8">IF(BQ7="",NA(),BQ7)</f>
        <v>95.34</v>
      </c>
      <c r="BR6" s="33">
        <f t="shared" si="8"/>
        <v>100.97</v>
      </c>
      <c r="BS6" s="33">
        <f t="shared" si="8"/>
        <v>92.3</v>
      </c>
      <c r="BT6" s="33">
        <f t="shared" si="8"/>
        <v>98.25</v>
      </c>
      <c r="BU6" s="33">
        <f t="shared" si="8"/>
        <v>43.24</v>
      </c>
      <c r="BV6" s="33">
        <f t="shared" si="8"/>
        <v>42.13</v>
      </c>
      <c r="BW6" s="33">
        <f t="shared" si="8"/>
        <v>42.48</v>
      </c>
      <c r="BX6" s="33">
        <f t="shared" si="8"/>
        <v>41.04</v>
      </c>
      <c r="BY6" s="33">
        <f t="shared" si="8"/>
        <v>50.82</v>
      </c>
      <c r="BZ6" s="32" t="str">
        <f>IF(BZ7="","",IF(BZ7="-","【-】","【"&amp;SUBSTITUTE(TEXT(BZ7,"#,##0.00"),"-","△")&amp;"】"))</f>
        <v>【51.49】</v>
      </c>
      <c r="CA6" s="33">
        <f>IF(CA7="",NA(),CA7)</f>
        <v>109.76</v>
      </c>
      <c r="CB6" s="33">
        <f t="shared" ref="CB6:CJ6" si="9">IF(CB7="",NA(),CB7)</f>
        <v>105.48</v>
      </c>
      <c r="CC6" s="33">
        <f t="shared" si="9"/>
        <v>101.31</v>
      </c>
      <c r="CD6" s="33">
        <f t="shared" si="9"/>
        <v>118.85</v>
      </c>
      <c r="CE6" s="33">
        <f t="shared" si="9"/>
        <v>113.24</v>
      </c>
      <c r="CF6" s="33">
        <f t="shared" si="9"/>
        <v>338.76</v>
      </c>
      <c r="CG6" s="33">
        <f t="shared" si="9"/>
        <v>348.41</v>
      </c>
      <c r="CH6" s="33">
        <f t="shared" si="9"/>
        <v>343.8</v>
      </c>
      <c r="CI6" s="33">
        <f t="shared" si="9"/>
        <v>357.08</v>
      </c>
      <c r="CJ6" s="33">
        <f t="shared" si="9"/>
        <v>300.52</v>
      </c>
      <c r="CK6" s="32" t="str">
        <f>IF(CK7="","",IF(CK7="-","【-】","【"&amp;SUBSTITUTE(TEXT(CK7,"#,##0.00"),"-","△")&amp;"】"))</f>
        <v>【295.10】</v>
      </c>
      <c r="CL6" s="33">
        <f>IF(CL7="",NA(),CL7)</f>
        <v>48.67</v>
      </c>
      <c r="CM6" s="33">
        <f t="shared" ref="CM6:CU6" si="10">IF(CM7="",NA(),CM7)</f>
        <v>58.11</v>
      </c>
      <c r="CN6" s="33">
        <f t="shared" si="10"/>
        <v>57.63</v>
      </c>
      <c r="CO6" s="33">
        <f t="shared" si="10"/>
        <v>56.17</v>
      </c>
      <c r="CP6" s="33">
        <f t="shared" si="10"/>
        <v>54.96</v>
      </c>
      <c r="CQ6" s="33">
        <f t="shared" si="10"/>
        <v>44.78</v>
      </c>
      <c r="CR6" s="33">
        <f t="shared" si="10"/>
        <v>47.19</v>
      </c>
      <c r="CS6" s="33">
        <f t="shared" si="10"/>
        <v>46.59</v>
      </c>
      <c r="CT6" s="33">
        <f t="shared" si="10"/>
        <v>45.82</v>
      </c>
      <c r="CU6" s="33">
        <f t="shared" si="10"/>
        <v>53.52</v>
      </c>
      <c r="CV6" s="32" t="str">
        <f>IF(CV7="","",IF(CV7="-","【-】","【"&amp;SUBSTITUTE(TEXT(CV7,"#,##0.00"),"-","△")&amp;"】"))</f>
        <v>【53.65】</v>
      </c>
      <c r="CW6" s="33">
        <f>IF(CW7="",NA(),CW7)</f>
        <v>79.12</v>
      </c>
      <c r="CX6" s="33">
        <f t="shared" ref="CX6:DF6" si="11">IF(CX7="",NA(),CX7)</f>
        <v>79.790000000000006</v>
      </c>
      <c r="CY6" s="33">
        <f t="shared" si="11"/>
        <v>86.3</v>
      </c>
      <c r="CZ6" s="33">
        <f t="shared" si="11"/>
        <v>81.709999999999994</v>
      </c>
      <c r="DA6" s="33">
        <f t="shared" si="11"/>
        <v>80.31</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74845</v>
      </c>
      <c r="D7" s="35">
        <v>47</v>
      </c>
      <c r="E7" s="35">
        <v>17</v>
      </c>
      <c r="F7" s="35">
        <v>5</v>
      </c>
      <c r="G7" s="35">
        <v>0</v>
      </c>
      <c r="H7" s="35" t="s">
        <v>96</v>
      </c>
      <c r="I7" s="35" t="s">
        <v>97</v>
      </c>
      <c r="J7" s="35" t="s">
        <v>98</v>
      </c>
      <c r="K7" s="35" t="s">
        <v>99</v>
      </c>
      <c r="L7" s="35" t="s">
        <v>100</v>
      </c>
      <c r="M7" s="36" t="s">
        <v>101</v>
      </c>
      <c r="N7" s="36" t="s">
        <v>102</v>
      </c>
      <c r="O7" s="36">
        <v>15.41</v>
      </c>
      <c r="P7" s="36">
        <v>100</v>
      </c>
      <c r="Q7" s="36">
        <v>3100</v>
      </c>
      <c r="R7" s="36">
        <v>3859</v>
      </c>
      <c r="S7" s="36">
        <v>131.34</v>
      </c>
      <c r="T7" s="36">
        <v>29.38</v>
      </c>
      <c r="U7" s="36">
        <v>589</v>
      </c>
      <c r="V7" s="36">
        <v>1.1100000000000001</v>
      </c>
      <c r="W7" s="36">
        <v>530.63</v>
      </c>
      <c r="X7" s="36">
        <v>103</v>
      </c>
      <c r="Y7" s="36">
        <v>93.66</v>
      </c>
      <c r="Z7" s="36">
        <v>100.58</v>
      </c>
      <c r="AA7" s="36">
        <v>97.07</v>
      </c>
      <c r="AB7" s="36">
        <v>100.23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1044.8</v>
      </c>
      <c r="BO7" s="36">
        <v>992.47</v>
      </c>
      <c r="BP7" s="36">
        <v>106.09</v>
      </c>
      <c r="BQ7" s="36">
        <v>95.34</v>
      </c>
      <c r="BR7" s="36">
        <v>100.97</v>
      </c>
      <c r="BS7" s="36">
        <v>92.3</v>
      </c>
      <c r="BT7" s="36">
        <v>98.25</v>
      </c>
      <c r="BU7" s="36">
        <v>43.24</v>
      </c>
      <c r="BV7" s="36">
        <v>42.13</v>
      </c>
      <c r="BW7" s="36">
        <v>42.48</v>
      </c>
      <c r="BX7" s="36">
        <v>41.04</v>
      </c>
      <c r="BY7" s="36">
        <v>50.82</v>
      </c>
      <c r="BZ7" s="36">
        <v>51.49</v>
      </c>
      <c r="CA7" s="36">
        <v>109.76</v>
      </c>
      <c r="CB7" s="36">
        <v>105.48</v>
      </c>
      <c r="CC7" s="36">
        <v>101.31</v>
      </c>
      <c r="CD7" s="36">
        <v>118.85</v>
      </c>
      <c r="CE7" s="36">
        <v>113.24</v>
      </c>
      <c r="CF7" s="36">
        <v>338.76</v>
      </c>
      <c r="CG7" s="36">
        <v>348.41</v>
      </c>
      <c r="CH7" s="36">
        <v>343.8</v>
      </c>
      <c r="CI7" s="36">
        <v>357.08</v>
      </c>
      <c r="CJ7" s="36">
        <v>300.52</v>
      </c>
      <c r="CK7" s="36">
        <v>295.10000000000002</v>
      </c>
      <c r="CL7" s="36">
        <v>48.67</v>
      </c>
      <c r="CM7" s="36">
        <v>58.11</v>
      </c>
      <c r="CN7" s="36">
        <v>57.63</v>
      </c>
      <c r="CO7" s="36">
        <v>56.17</v>
      </c>
      <c r="CP7" s="36">
        <v>54.96</v>
      </c>
      <c r="CQ7" s="36">
        <v>44.78</v>
      </c>
      <c r="CR7" s="36">
        <v>47.19</v>
      </c>
      <c r="CS7" s="36">
        <v>46.59</v>
      </c>
      <c r="CT7" s="36">
        <v>45.82</v>
      </c>
      <c r="CU7" s="36">
        <v>53.52</v>
      </c>
      <c r="CV7" s="36">
        <v>53.65</v>
      </c>
      <c r="CW7" s="36">
        <v>79.12</v>
      </c>
      <c r="CX7" s="36">
        <v>79.790000000000006</v>
      </c>
      <c r="CY7" s="36">
        <v>86.3</v>
      </c>
      <c r="CZ7" s="36">
        <v>81.709999999999994</v>
      </c>
      <c r="DA7" s="36">
        <v>80.31</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環境係長</cp:lastModifiedBy>
  <cp:lastPrinted>2016-02-03T01:02:41Z</cp:lastPrinted>
  <dcterms:created xsi:type="dcterms:W3CDTF">2016-01-14T10:57:19Z</dcterms:created>
  <dcterms:modified xsi:type="dcterms:W3CDTF">2016-02-24T02:57:57Z</dcterms:modified>
</cp:coreProperties>
</file>