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<sst xmlns="http://schemas.openxmlformats.org/spreadsheetml/2006/main" count="221" uniqueCount="111">
  <si>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</si>
  <si>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</si>
  <si>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</si>
  <si>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</si>
  <si>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</si>
  <si>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</si>
  <si>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</si>
  <si>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</si>
  <si>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</si>
  <si>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</si>
  <si>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</si>
  <si>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</si>
  <si>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</si>
  <si>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</si>
  <si>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</si>
  <si>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</si>
  <si>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</si>
  <si>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</si>
  <si>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</si>
  <si>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</si>
  <si>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</si>
  <si>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</si>
  <si>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</si>
  <si>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</si>
  <si>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</si>
  <si>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</si>
  <si>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</si>
  <si>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</si>
  <si>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</si>
  <si>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</si>
  <si>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</si>
  <si>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</si>
  <si>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</si>
  <si>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</si>
  <si>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</si>
  <si>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</si>
  <si>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</si>
  <si>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</si>
  <si>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</si>
  <si>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</si>
  <si>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</si>
  <si>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</si>
  <si>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</si>
  <si>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</si>
  <si>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</si>
  <si>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</si>
  <si>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</si>
  <si>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</si>
  <si>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</si>
  <si>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</si>
  <si>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</si>
  <si>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</si>
  <si>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</si>
  <si>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</si>
  <si>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</si>
  <si>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</si>
  <si>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</si>
  <si>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</si>
  <si>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</si>
  <si>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</si>
  <si>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</si>
  <si>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</si>
  <si>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</si>
  <si>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</si>
  <si>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</si>
  <si>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</si>
  <si>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</si>
  <si>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</si>
  <si>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</si>
  <si>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</si>
  <si>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</si>
  <si>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</si>
  <si>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</si>
  <si>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</si>
  <si>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</si>
  <si>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</si>
  <si>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</si>
  <si>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</si>
  <si>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</si>
  <si>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</si>
  <si>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</si>
  <si>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</si>
  <si>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</si>
  <si>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</si>
  <si>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</si>
  <si>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</si>
  <si>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</si>
  <si>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</si>
  <si>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</si>
  <si>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</si>
  <si>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</si>
  <si>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</si>
  <si>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</si>
  <si>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</si>
  <si>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</si>
  <si>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</si>
  <si>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塙町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</si>
  <si>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</si>
  <si>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</si>
  <si>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</si>
  <si>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</si>
  <si>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</si>
  <si>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</si>
  <si>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</si>
  <si>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</si>
  <si>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</si>
  <si>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</si>
  <si>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</si>
  <si>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H26の①収益的収支比率は63.54%で、前年度より21.18ポイント増加しているが、地方債借入と償還の関係で収益の中の一般会計繰入金が増加したことによるものである。④企業債残高対事業規模比率はＨ26に480.85%となり、平均を563.95ポイント下回ったが、地方債残高の減少と料金収入の増加も若干影響しているが、一般会計負担額の増加が要因となっている。⑤経費回収率がＨ26に56.69%となり平均値 を0.13%を下回る数字に改善しているが、過年度分の収納等による結果である。施設の更新も想定すると、適正な割合とは言い難い。⑥汚水処理原価はＨ26で330.37円で前年度の79.1%となったが、平均値の109.93%である。Ｈ26の⑦施設利用率は58.5%で平均値を5.26ポイント上回った。Ｈ26の水洗化率は、83.26%で前年度より1.59ポイント上回ったが、平均値より0.81ポイント低い。</t>
    <rPh sb="5" eb="7">
      <t>シュウエキ</t>
    </rPh>
    <rPh sb="7" eb="8">
      <t>テキ</t>
    </rPh>
    <rPh sb="8" eb="10">
      <t>シュウシ</t>
    </rPh>
    <rPh sb="10" eb="12">
      <t>ヒリツ</t>
    </rPh>
    <rPh sb="21" eb="24">
      <t>ゼンネンド</t>
    </rPh>
    <rPh sb="35" eb="37">
      <t>ゾウカ</t>
    </rPh>
    <rPh sb="43" eb="45">
      <t>チホウ</t>
    </rPh>
    <rPh sb="45" eb="46">
      <t>サイ</t>
    </rPh>
    <rPh sb="46" eb="47">
      <t>カ</t>
    </rPh>
    <rPh sb="47" eb="48">
      <t>イ</t>
    </rPh>
    <rPh sb="49" eb="51">
      <t>ショウカン</t>
    </rPh>
    <rPh sb="52" eb="54">
      <t>カンケイ</t>
    </rPh>
    <rPh sb="55" eb="57">
      <t>シュウエキ</t>
    </rPh>
    <rPh sb="58" eb="59">
      <t>ナカ</t>
    </rPh>
    <rPh sb="60" eb="62">
      <t>イッパン</t>
    </rPh>
    <rPh sb="62" eb="64">
      <t>カイケイ</t>
    </rPh>
    <rPh sb="64" eb="66">
      <t>クリイレ</t>
    </rPh>
    <rPh sb="66" eb="67">
      <t>キン</t>
    </rPh>
    <rPh sb="68" eb="70">
      <t>ゾウカ</t>
    </rPh>
    <rPh sb="84" eb="86">
      <t>キギョウ</t>
    </rPh>
    <rPh sb="86" eb="87">
      <t>サイ</t>
    </rPh>
    <rPh sb="87" eb="89">
      <t>ザンダカ</t>
    </rPh>
    <rPh sb="89" eb="90">
      <t>タイ</t>
    </rPh>
    <rPh sb="90" eb="92">
      <t>ジギョウ</t>
    </rPh>
    <rPh sb="92" eb="94">
      <t>キボ</t>
    </rPh>
    <rPh sb="94" eb="96">
      <t>ヒリツ</t>
    </rPh>
    <rPh sb="112" eb="114">
      <t>ヘイキン</t>
    </rPh>
    <rPh sb="125" eb="127">
      <t>シタマワ</t>
    </rPh>
    <rPh sb="131" eb="133">
      <t>チホウ</t>
    </rPh>
    <rPh sb="133" eb="134">
      <t>サイ</t>
    </rPh>
    <rPh sb="134" eb="136">
      <t>ザンダカ</t>
    </rPh>
    <rPh sb="137" eb="139">
      <t>ゲンショウ</t>
    </rPh>
    <rPh sb="140" eb="142">
      <t>リョウキン</t>
    </rPh>
    <rPh sb="142" eb="144">
      <t>シュウニュウ</t>
    </rPh>
    <rPh sb="145" eb="147">
      <t>ゾウカ</t>
    </rPh>
    <rPh sb="148" eb="150">
      <t>ジャッカン</t>
    </rPh>
    <rPh sb="150" eb="152">
      <t>エイキョウ</t>
    </rPh>
    <rPh sb="158" eb="160">
      <t>イッパン</t>
    </rPh>
    <rPh sb="160" eb="162">
      <t>カイケイ</t>
    </rPh>
    <rPh sb="162" eb="164">
      <t>フタン</t>
    </rPh>
    <rPh sb="164" eb="165">
      <t>ガク</t>
    </rPh>
    <rPh sb="166" eb="168">
      <t>ゾウカ</t>
    </rPh>
    <rPh sb="169" eb="171">
      <t>ヨウイン</t>
    </rPh>
    <rPh sb="179" eb="181">
      <t>ケイヒ</t>
    </rPh>
    <rPh sb="181" eb="183">
      <t>カイシュウ</t>
    </rPh>
    <rPh sb="183" eb="184">
      <t>リツ</t>
    </rPh>
    <rPh sb="198" eb="200">
      <t>ヘイキン</t>
    </rPh>
    <rPh sb="200" eb="201">
      <t>チ</t>
    </rPh>
    <rPh sb="209" eb="211">
      <t>シタマワ</t>
    </rPh>
    <rPh sb="212" eb="214">
      <t>スウジ</t>
    </rPh>
    <rPh sb="215" eb="217">
      <t>カイゼン</t>
    </rPh>
    <rPh sb="223" eb="226">
      <t>カネンド</t>
    </rPh>
    <rPh sb="226" eb="227">
      <t>ブン</t>
    </rPh>
    <rPh sb="228" eb="230">
      <t>シュウノウ</t>
    </rPh>
    <rPh sb="230" eb="231">
      <t>トウ</t>
    </rPh>
    <rPh sb="234" eb="236">
      <t>ケッカ</t>
    </rPh>
    <rPh sb="240" eb="242">
      <t>シセツ</t>
    </rPh>
    <rPh sb="243" eb="245">
      <t>コウシン</t>
    </rPh>
    <rPh sb="246" eb="248">
      <t>ソウテイ</t>
    </rPh>
    <rPh sb="252" eb="254">
      <t>テキセイ</t>
    </rPh>
    <rPh sb="255" eb="257">
      <t>ワリアイ</t>
    </rPh>
    <rPh sb="259" eb="260">
      <t>イ</t>
    </rPh>
    <rPh sb="261" eb="262">
      <t>ガタ</t>
    </rPh>
    <rPh sb="265" eb="267">
      <t>オスイ</t>
    </rPh>
    <rPh sb="267" eb="269">
      <t>ショリ</t>
    </rPh>
    <rPh sb="269" eb="271">
      <t>ゲンカ</t>
    </rPh>
    <rPh sb="282" eb="283">
      <t>エン</t>
    </rPh>
    <rPh sb="284" eb="287">
      <t>ゼンネンド</t>
    </rPh>
    <rPh sb="299" eb="302">
      <t>ヘイキンチ</t>
    </rPh>
    <rPh sb="319" eb="321">
      <t>シセツ</t>
    </rPh>
    <rPh sb="321" eb="324">
      <t>リヨウリツ</t>
    </rPh>
    <rPh sb="331" eb="334">
      <t>ヘイキンチ</t>
    </rPh>
    <rPh sb="343" eb="345">
      <t>ウワマワ</t>
    </rPh>
    <rPh sb="352" eb="355">
      <t>スイセンカ</t>
    </rPh>
    <rPh sb="355" eb="356">
      <t>リツ</t>
    </rPh>
    <rPh sb="365" eb="368">
      <t>ゼンネンド</t>
    </rPh>
    <rPh sb="378" eb="380">
      <t>ウワマワ</t>
    </rPh>
    <rPh sb="384" eb="387">
      <t>ヘイキンチ</t>
    </rPh>
    <rPh sb="397" eb="398">
      <t>ヒク</t>
    </rPh>
    <phoneticPr fontId="4"/>
  </si>
  <si>
    <t>供用開始時期が異なる４つの地区の施設を有しているが、使用から年数の経過している2地区については、施設機器類に経年劣化による機器の能力不足が発生し、交換や修繕、劣化防止の対策が必要な状況になっている。</t>
    <rPh sb="0" eb="2">
      <t>キョウヨウ</t>
    </rPh>
    <rPh sb="2" eb="4">
      <t>カイシ</t>
    </rPh>
    <rPh sb="4" eb="6">
      <t>ジキ</t>
    </rPh>
    <rPh sb="7" eb="8">
      <t>コト</t>
    </rPh>
    <rPh sb="13" eb="15">
      <t>チク</t>
    </rPh>
    <rPh sb="16" eb="18">
      <t>シセツ</t>
    </rPh>
    <rPh sb="19" eb="20">
      <t>ユウ</t>
    </rPh>
    <rPh sb="26" eb="28">
      <t>シヨウ</t>
    </rPh>
    <rPh sb="30" eb="32">
      <t>ネンスウ</t>
    </rPh>
    <rPh sb="33" eb="35">
      <t>ケイカ</t>
    </rPh>
    <rPh sb="40" eb="42">
      <t>チク</t>
    </rPh>
    <rPh sb="48" eb="50">
      <t>シセツ</t>
    </rPh>
    <rPh sb="50" eb="53">
      <t>キキルイ</t>
    </rPh>
    <rPh sb="54" eb="56">
      <t>ケイネン</t>
    </rPh>
    <rPh sb="56" eb="58">
      <t>レッカ</t>
    </rPh>
    <rPh sb="61" eb="63">
      <t>キキ</t>
    </rPh>
    <rPh sb="64" eb="66">
      <t>ノウリョク</t>
    </rPh>
    <rPh sb="66" eb="68">
      <t>フソク</t>
    </rPh>
    <rPh sb="69" eb="71">
      <t>ハッセイ</t>
    </rPh>
    <rPh sb="73" eb="75">
      <t>コウカン</t>
    </rPh>
    <rPh sb="76" eb="78">
      <t>シュウゼン</t>
    </rPh>
    <rPh sb="79" eb="81">
      <t>レッカ</t>
    </rPh>
    <rPh sb="81" eb="83">
      <t>ボウシ</t>
    </rPh>
    <rPh sb="84" eb="86">
      <t>タイサク</t>
    </rPh>
    <rPh sb="87" eb="89">
      <t>ヒツヨウ</t>
    </rPh>
    <rPh sb="90" eb="92">
      <t>ジョウキョウ</t>
    </rPh>
    <phoneticPr fontId="4"/>
  </si>
  <si>
    <t>20年に渡って４地区の施設を整備してきたので多額の地方債を抱えているうえに、施設の老朽化が著しく進んでいる。施設の機能診断を実施し、最適整備構想の策定を進めており、計画的に施設の更新を実施していく。また、処理区域内の世帯に加入促進の啓発を行っていく。地方債償還と施設の更新に必要な経費が多額になることが想定されるが、一般会計の負担を現在より増やすことはできないので、料金の見直しの検討を急ぐ必要がある。</t>
    <rPh sb="2" eb="3">
      <t>ネン</t>
    </rPh>
    <rPh sb="4" eb="5">
      <t>ワタ</t>
    </rPh>
    <rPh sb="8" eb="10">
      <t>チク</t>
    </rPh>
    <rPh sb="11" eb="13">
      <t>シセツ</t>
    </rPh>
    <rPh sb="14" eb="16">
      <t>セイビ</t>
    </rPh>
    <rPh sb="22" eb="24">
      <t>タガク</t>
    </rPh>
    <rPh sb="25" eb="27">
      <t>チホウ</t>
    </rPh>
    <rPh sb="27" eb="28">
      <t>サイ</t>
    </rPh>
    <rPh sb="29" eb="30">
      <t>カカ</t>
    </rPh>
    <rPh sb="38" eb="40">
      <t>シセツ</t>
    </rPh>
    <rPh sb="41" eb="44">
      <t>ロウキュウカ</t>
    </rPh>
    <rPh sb="45" eb="46">
      <t>イチジル</t>
    </rPh>
    <rPh sb="48" eb="49">
      <t>スス</t>
    </rPh>
    <rPh sb="54" eb="56">
      <t>シセツ</t>
    </rPh>
    <rPh sb="57" eb="59">
      <t>キノウ</t>
    </rPh>
    <rPh sb="59" eb="61">
      <t>シンダン</t>
    </rPh>
    <rPh sb="62" eb="64">
      <t>ジッシ</t>
    </rPh>
    <rPh sb="73" eb="75">
      <t>サクテイ</t>
    </rPh>
    <rPh sb="76" eb="77">
      <t>スス</t>
    </rPh>
    <rPh sb="82" eb="85">
      <t>ケイカクテキ</t>
    </rPh>
    <rPh sb="86" eb="88">
      <t>シセツ</t>
    </rPh>
    <rPh sb="89" eb="91">
      <t>コウシン</t>
    </rPh>
    <rPh sb="92" eb="94">
      <t>ジッシ</t>
    </rPh>
    <rPh sb="125" eb="128">
      <t>チホウサイ</t>
    </rPh>
    <rPh sb="128" eb="130">
      <t>ショウカン</t>
    </rPh>
    <rPh sb="131" eb="133">
      <t>シセツ</t>
    </rPh>
    <rPh sb="134" eb="136">
      <t>コウシン</t>
    </rPh>
    <rPh sb="137" eb="139">
      <t>ヒツヨウ</t>
    </rPh>
    <rPh sb="140" eb="142">
      <t>ケイヒ</t>
    </rPh>
    <rPh sb="143" eb="145">
      <t>タガク</t>
    </rPh>
    <rPh sb="151" eb="153">
      <t>ソウテイ</t>
    </rPh>
    <rPh sb="158" eb="160">
      <t>イッパン</t>
    </rPh>
    <rPh sb="160" eb="162">
      <t>カイケイ</t>
    </rPh>
    <rPh sb="163" eb="165">
      <t>フタン</t>
    </rPh>
    <rPh sb="166" eb="168">
      <t>ゲンザイ</t>
    </rPh>
    <rPh sb="170" eb="171">
      <t>フ</t>
    </rPh>
    <rPh sb="183" eb="185">
      <t>リョウキン</t>
    </rPh>
    <rPh sb="186" eb="188">
      <t>ミナオ</t>
    </rPh>
    <rPh sb="190" eb="192">
      <t>ケントウ</t>
    </rPh>
    <rPh sb="193" eb="194">
      <t>イソ</t>
    </rPh>
    <rPh sb="195" eb="1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</si>
</sst>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294144"/>
        <c:axId val="10469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8294144"/>
        <c:axId val="104692736"/>
      </c:lineChart>
      <c:dateAx>
        <c:axId val="28294144"/>
        <c:scaling>
          <c:orientation val="minMax"/>
        </c:scaling>
        <c:delete val="1"/>
        <c:axPos val="b"/>
        <c:numFmt formatCode="ge" sourceLinked="1"/>
        <c:majorTickMark val="none"/>
        <c:minorTickMark val="none"/>
        <c:tickLblPos val="none"/>
        <c:crossAx val="104692736"/>
        <c:crosses val="autoZero"/>
        <c:auto val="1"/>
        <c:lblOffset val="100"/>
        <c:baseTimeUnit val="years"/>
      </c:dateAx>
      <c:valAx>
        <c:axId val="10469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9414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56.37</c:v>
                </c:pt>
                <c:pt idx="1">
                  <c:v>54.59</c:v>
                </c:pt>
                <c:pt idx="2">
                  <c:v>53.52</c:v>
                </c:pt>
                <c:pt idx="3">
                  <c:v>50.04</c:v>
                </c:pt>
                <c:pt idx="4">
                  <c:v>58.5</c:v>
                </c:pt>
              </c:numCache>
            </c:numRef>
          </c:val>
        </c:ser>
        <c:dLbls>
          <c:showLegendKey val="0"/>
          <c:showVal val="0"/>
          <c:showCatName val="0"/>
          <c:showSerName val="0"/>
          <c:showPercent val="0"/>
          <c:showBubbleSize val="0"/>
        </c:dLbls>
        <c:gapWidth val="150"/>
        <c:axId val="109188608"/>
        <c:axId val="10919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09188608"/>
        <c:axId val="109190528"/>
      </c:lineChart>
      <c:dateAx>
        <c:axId val="109188608"/>
        <c:scaling>
          <c:orientation val="minMax"/>
        </c:scaling>
        <c:delete val="1"/>
        <c:axPos val="b"/>
        <c:numFmt formatCode="ge" sourceLinked="1"/>
        <c:majorTickMark val="none"/>
        <c:minorTickMark val="none"/>
        <c:tickLblPos val="none"/>
        <c:crossAx val="109190528"/>
        <c:crosses val="autoZero"/>
        <c:auto val="1"/>
        <c:lblOffset val="100"/>
        <c:baseTimeUnit val="years"/>
      </c:dateAx>
      <c:valAx>
        <c:axId val="10919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8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79.61</c:v>
                </c:pt>
                <c:pt idx="1">
                  <c:v>78.91</c:v>
                </c:pt>
                <c:pt idx="2">
                  <c:v>80.489999999999995</c:v>
                </c:pt>
                <c:pt idx="3">
                  <c:v>81.67</c:v>
                </c:pt>
                <c:pt idx="4">
                  <c:v>83.26</c:v>
                </c:pt>
              </c:numCache>
            </c:numRef>
          </c:val>
        </c:ser>
        <c:dLbls>
          <c:showLegendKey val="0"/>
          <c:showVal val="0"/>
          <c:showCatName val="0"/>
          <c:showSerName val="0"/>
          <c:showPercent val="0"/>
          <c:showBubbleSize val="0"/>
        </c:dLbls>
        <c:gapWidth val="150"/>
        <c:axId val="109216896"/>
        <c:axId val="10921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09216896"/>
        <c:axId val="109218816"/>
      </c:lineChart>
      <c:dateAx>
        <c:axId val="109216896"/>
        <c:scaling>
          <c:orientation val="minMax"/>
        </c:scaling>
        <c:delete val="1"/>
        <c:axPos val="b"/>
        <c:numFmt formatCode="ge" sourceLinked="1"/>
        <c:majorTickMark val="none"/>
        <c:minorTickMark val="none"/>
        <c:tickLblPos val="none"/>
        <c:crossAx val="109218816"/>
        <c:crosses val="autoZero"/>
        <c:auto val="1"/>
        <c:lblOffset val="100"/>
        <c:baseTimeUnit val="years"/>
      </c:dateAx>
      <c:valAx>
        <c:axId val="10921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1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68.56</c:v>
                </c:pt>
                <c:pt idx="1">
                  <c:v>56.82</c:v>
                </c:pt>
                <c:pt idx="2">
                  <c:v>55.96</c:v>
                </c:pt>
                <c:pt idx="3">
                  <c:v>42.36</c:v>
                </c:pt>
                <c:pt idx="4">
                  <c:v>63.54</c:v>
                </c:pt>
              </c:numCache>
            </c:numRef>
          </c:val>
        </c:ser>
        <c:dLbls>
          <c:showLegendKey val="0"/>
          <c:showVal val="0"/>
          <c:showCatName val="0"/>
          <c:showSerName val="0"/>
          <c:showPercent val="0"/>
          <c:showBubbleSize val="0"/>
        </c:dLbls>
        <c:gapWidth val="150"/>
        <c:axId val="106582784"/>
        <c:axId val="10658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582784"/>
        <c:axId val="106584704"/>
      </c:lineChart>
      <c:dateAx>
        <c:axId val="106582784"/>
        <c:scaling>
          <c:orientation val="minMax"/>
        </c:scaling>
        <c:delete val="1"/>
        <c:axPos val="b"/>
        <c:numFmt formatCode="ge" sourceLinked="1"/>
        <c:majorTickMark val="none"/>
        <c:minorTickMark val="none"/>
        <c:tickLblPos val="none"/>
        <c:crossAx val="106584704"/>
        <c:crosses val="autoZero"/>
        <c:auto val="1"/>
        <c:lblOffset val="100"/>
        <c:baseTimeUnit val="years"/>
      </c:dateAx>
      <c:valAx>
        <c:axId val="10658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8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619264"/>
        <c:axId val="10662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619264"/>
        <c:axId val="106621184"/>
      </c:lineChart>
      <c:dateAx>
        <c:axId val="106619264"/>
        <c:scaling>
          <c:orientation val="minMax"/>
        </c:scaling>
        <c:delete val="1"/>
        <c:axPos val="b"/>
        <c:numFmt formatCode="ge" sourceLinked="1"/>
        <c:majorTickMark val="none"/>
        <c:minorTickMark val="none"/>
        <c:tickLblPos val="none"/>
        <c:crossAx val="106621184"/>
        <c:crosses val="autoZero"/>
        <c:auto val="1"/>
        <c:lblOffset val="100"/>
        <c:baseTimeUnit val="years"/>
      </c:dateAx>
      <c:valAx>
        <c:axId val="10662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1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729472"/>
        <c:axId val="10673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729472"/>
        <c:axId val="106731392"/>
      </c:lineChart>
      <c:dateAx>
        <c:axId val="106729472"/>
        <c:scaling>
          <c:orientation val="minMax"/>
        </c:scaling>
        <c:delete val="1"/>
        <c:axPos val="b"/>
        <c:numFmt formatCode="ge" sourceLinked="1"/>
        <c:majorTickMark val="none"/>
        <c:minorTickMark val="none"/>
        <c:tickLblPos val="none"/>
        <c:crossAx val="106731392"/>
        <c:crosses val="autoZero"/>
        <c:auto val="1"/>
        <c:lblOffset val="100"/>
        <c:baseTimeUnit val="years"/>
      </c:dateAx>
      <c:valAx>
        <c:axId val="10673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2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820544"/>
        <c:axId val="10782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820544"/>
        <c:axId val="107822464"/>
      </c:lineChart>
      <c:dateAx>
        <c:axId val="107820544"/>
        <c:scaling>
          <c:orientation val="minMax"/>
        </c:scaling>
        <c:delete val="1"/>
        <c:axPos val="b"/>
        <c:numFmt formatCode="ge" sourceLinked="1"/>
        <c:majorTickMark val="none"/>
        <c:minorTickMark val="none"/>
        <c:tickLblPos val="none"/>
        <c:crossAx val="107822464"/>
        <c:crosses val="autoZero"/>
        <c:auto val="1"/>
        <c:lblOffset val="100"/>
        <c:baseTimeUnit val="years"/>
      </c:dateAx>
      <c:valAx>
        <c:axId val="10782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2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861504"/>
        <c:axId val="10786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861504"/>
        <c:axId val="107863424"/>
      </c:lineChart>
      <c:dateAx>
        <c:axId val="107861504"/>
        <c:scaling>
          <c:orientation val="minMax"/>
        </c:scaling>
        <c:delete val="1"/>
        <c:axPos val="b"/>
        <c:numFmt formatCode="ge" sourceLinked="1"/>
        <c:majorTickMark val="none"/>
        <c:minorTickMark val="none"/>
        <c:tickLblPos val="none"/>
        <c:crossAx val="107863424"/>
        <c:crosses val="autoZero"/>
        <c:auto val="1"/>
        <c:lblOffset val="100"/>
        <c:baseTimeUnit val="years"/>
      </c:dateAx>
      <c:valAx>
        <c:axId val="10786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1654.63</c:v>
                </c:pt>
                <c:pt idx="1">
                  <c:v>1537.44</c:v>
                </c:pt>
                <c:pt idx="2">
                  <c:v>1571.62</c:v>
                </c:pt>
                <c:pt idx="3">
                  <c:v>1502</c:v>
                </c:pt>
                <c:pt idx="4">
                  <c:v>480.85</c:v>
                </c:pt>
              </c:numCache>
            </c:numRef>
          </c:val>
        </c:ser>
        <c:dLbls>
          <c:showLegendKey val="0"/>
          <c:showVal val="0"/>
          <c:showCatName val="0"/>
          <c:showSerName val="0"/>
          <c:showPercent val="0"/>
          <c:showBubbleSize val="0"/>
        </c:dLbls>
        <c:gapWidth val="150"/>
        <c:axId val="107955328"/>
        <c:axId val="10795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07955328"/>
        <c:axId val="107957248"/>
      </c:lineChart>
      <c:dateAx>
        <c:axId val="107955328"/>
        <c:scaling>
          <c:orientation val="minMax"/>
        </c:scaling>
        <c:delete val="1"/>
        <c:axPos val="b"/>
        <c:numFmt formatCode="ge" sourceLinked="1"/>
        <c:majorTickMark val="none"/>
        <c:minorTickMark val="none"/>
        <c:tickLblPos val="none"/>
        <c:crossAx val="107957248"/>
        <c:crosses val="autoZero"/>
        <c:auto val="1"/>
        <c:lblOffset val="100"/>
        <c:baseTimeUnit val="years"/>
      </c:dateAx>
      <c:valAx>
        <c:axId val="10795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5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51.69</c:v>
                </c:pt>
                <c:pt idx="1">
                  <c:v>41.16</c:v>
                </c:pt>
                <c:pt idx="2">
                  <c:v>41.12</c:v>
                </c:pt>
                <c:pt idx="3">
                  <c:v>37.07</c:v>
                </c:pt>
                <c:pt idx="4">
                  <c:v>50.69</c:v>
                </c:pt>
              </c:numCache>
            </c:numRef>
          </c:val>
        </c:ser>
        <c:dLbls>
          <c:showLegendKey val="0"/>
          <c:showVal val="0"/>
          <c:showCatName val="0"/>
          <c:showSerName val="0"/>
          <c:showPercent val="0"/>
          <c:showBubbleSize val="0"/>
        </c:dLbls>
        <c:gapWidth val="150"/>
        <c:axId val="109126400"/>
        <c:axId val="10912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09126400"/>
        <c:axId val="109128320"/>
      </c:lineChart>
      <c:dateAx>
        <c:axId val="109126400"/>
        <c:scaling>
          <c:orientation val="minMax"/>
        </c:scaling>
        <c:delete val="1"/>
        <c:axPos val="b"/>
        <c:numFmt formatCode="ge" sourceLinked="1"/>
        <c:majorTickMark val="none"/>
        <c:minorTickMark val="none"/>
        <c:tickLblPos val="none"/>
        <c:crossAx val="109128320"/>
        <c:crosses val="autoZero"/>
        <c:auto val="1"/>
        <c:lblOffset val="100"/>
        <c:baseTimeUnit val="years"/>
      </c:dateAx>
      <c:valAx>
        <c:axId val="10912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2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251.42</c:v>
                </c:pt>
                <c:pt idx="1">
                  <c:v>335.72</c:v>
                </c:pt>
                <c:pt idx="2">
                  <c:v>348.99</c:v>
                </c:pt>
                <c:pt idx="3">
                  <c:v>417.64</c:v>
                </c:pt>
                <c:pt idx="4">
                  <c:v>330.37</c:v>
                </c:pt>
              </c:numCache>
            </c:numRef>
          </c:val>
        </c:ser>
        <c:dLbls>
          <c:showLegendKey val="0"/>
          <c:showVal val="0"/>
          <c:showCatName val="0"/>
          <c:showSerName val="0"/>
          <c:showPercent val="0"/>
          <c:showBubbleSize val="0"/>
        </c:dLbls>
        <c:gapWidth val="150"/>
        <c:axId val="109148416"/>
        <c:axId val="10915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09148416"/>
        <c:axId val="109158784"/>
      </c:lineChart>
      <c:dateAx>
        <c:axId val="109148416"/>
        <c:scaling>
          <c:orientation val="minMax"/>
        </c:scaling>
        <c:delete val="1"/>
        <c:axPos val="b"/>
        <c:numFmt formatCode="ge" sourceLinked="1"/>
        <c:majorTickMark val="none"/>
        <c:minorTickMark val="none"/>
        <c:tickLblPos val="none"/>
        <c:crossAx val="109158784"/>
        <c:crosses val="autoZero"/>
        <c:auto val="1"/>
        <c:lblOffset val="100"/>
        <c:baseTimeUnit val="years"/>
      </c:dateAx>
      <c:valAx>
        <c:axId val="1091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4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U57"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塙町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9486</v>
      </c>
      <c r="AM8" s="47"/>
      <c r="AN8" s="47"/>
      <c r="AO8" s="47"/>
      <c r="AP8" s="47"/>
      <c r="AQ8" s="47"/>
      <c r="AR8" s="47"/>
      <c r="AS8" s="47"/>
      <c r="AT8" s="43">
        <f>データ!S6</f>
        <v>211.41</v>
      </c>
      <c r="AU8" s="43"/>
      <c r="AV8" s="43"/>
      <c r="AW8" s="43"/>
      <c r="AX8" s="43"/>
      <c r="AY8" s="43"/>
      <c r="AZ8" s="43"/>
      <c r="BA8" s="43"/>
      <c r="BB8" s="43">
        <f>データ!T6</f>
        <v>44.87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27.67</v>
      </c>
      <c r="Q10" s="43"/>
      <c r="R10" s="43"/>
      <c r="S10" s="43"/>
      <c r="T10" s="43"/>
      <c r="U10" s="43"/>
      <c r="V10" s="43"/>
      <c r="W10" s="43">
        <f>データ!P6</f>
        <v>90</v>
      </c>
      <c r="X10" s="43"/>
      <c r="Y10" s="43"/>
      <c r="Z10" s="43"/>
      <c r="AA10" s="43"/>
      <c r="AB10" s="43"/>
      <c r="AC10" s="43"/>
      <c r="AD10" s="47">
        <f>データ!Q6</f>
        <v>2921</v>
      </c>
      <c r="AE10" s="47"/>
      <c r="AF10" s="47"/>
      <c r="AG10" s="47"/>
      <c r="AH10" s="47"/>
      <c r="AI10" s="47"/>
      <c r="AJ10" s="47"/>
      <c r="AK10" s="2"/>
      <c r="AL10" s="47">
        <f>データ!U6</f>
        <v>2611</v>
      </c>
      <c r="AM10" s="47"/>
      <c r="AN10" s="47"/>
      <c r="AO10" s="47"/>
      <c r="AP10" s="47"/>
      <c r="AQ10" s="47"/>
      <c r="AR10" s="47"/>
      <c r="AS10" s="47"/>
      <c r="AT10" s="43">
        <f>データ!V6</f>
        <v>2.12</v>
      </c>
      <c r="AU10" s="43"/>
      <c r="AV10" s="43"/>
      <c r="AW10" s="43"/>
      <c r="AX10" s="43"/>
      <c r="AY10" s="43"/>
      <c r="AZ10" s="43"/>
      <c r="BA10" s="43"/>
      <c r="BB10" s="43">
        <f>データ!W6</f>
        <v>1231.5999999999999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74837</v>
      </c>
      <c r="D6" s="31">
        <f t="shared" si="3"/>
        <v>47</v>
      </c>
      <c r="E6" s="31">
        <f t="shared" si="3"/>
        <v>17</v>
      </c>
      <c r="F6" s="31">
        <f t="shared" si="3"/>
        <v>5</v>
      </c>
      <c r="G6" s="31">
        <f t="shared" si="3"/>
        <v>0</v>
      </c>
      <c r="H6" s="31" t="str">
        <f t="shared" si="3"/>
        <v>福島県　塙町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27.67</v>
      </c>
      <c r="P6" s="32">
        <f t="shared" si="3"/>
        <v>90</v>
      </c>
      <c r="Q6" s="32">
        <f t="shared" si="3"/>
        <v>2921</v>
      </c>
      <c r="R6" s="32">
        <f t="shared" si="3"/>
        <v>9486</v>
      </c>
      <c r="S6" s="32">
        <f t="shared" si="3"/>
        <v>211.41</v>
      </c>
      <c r="T6" s="32">
        <f t="shared" si="3"/>
        <v>44.87</v>
      </c>
      <c r="U6" s="32">
        <f t="shared" si="3"/>
        <v>2611</v>
      </c>
      <c r="V6" s="32">
        <f t="shared" si="3"/>
        <v>2.12</v>
      </c>
      <c r="W6" s="32">
        <f t="shared" si="3"/>
        <v>1231.5999999999999</v>
      </c>
      <c r="X6" s="33">
        <f>IF(X7="",NA(),X7)</f>
        <v>68.56</v>
      </c>
      <c r="Y6" s="33">
        <f t="shared" ref="Y6:AG6" si="4">IF(Y7="",NA(),Y7)</f>
        <v>56.82</v>
      </c>
      <c r="Z6" s="33">
        <f t="shared" si="4"/>
        <v>55.96</v>
      </c>
      <c r="AA6" s="33">
        <f t="shared" si="4"/>
        <v>42.36</v>
      </c>
      <c r="AB6" s="33">
        <f t="shared" si="4"/>
        <v>63.54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1654.63</v>
      </c>
      <c r="BF6" s="33">
        <f t="shared" ref="BF6:BN6" si="7">IF(BF7="",NA(),BF7)</f>
        <v>1537.44</v>
      </c>
      <c r="BG6" s="33">
        <f t="shared" si="7"/>
        <v>1571.62</v>
      </c>
      <c r="BH6" s="33">
        <f t="shared" si="7"/>
        <v>1502</v>
      </c>
      <c r="BI6" s="33">
        <f t="shared" si="7"/>
        <v>480.85</v>
      </c>
      <c r="BJ6" s="33">
        <f t="shared" si="7"/>
        <v>1267.26</v>
      </c>
      <c r="BK6" s="33">
        <f t="shared" si="7"/>
        <v>1239.2</v>
      </c>
      <c r="BL6" s="33">
        <f t="shared" si="7"/>
        <v>1197.82</v>
      </c>
      <c r="BM6" s="33">
        <f t="shared" si="7"/>
        <v>1126.77</v>
      </c>
      <c r="BN6" s="33">
        <f t="shared" si="7"/>
        <v>1044.8</v>
      </c>
      <c r="BO6" s="32" t="str">
        <f>IF(BO7="","",IF(BO7="-","【-】","【"&amp;SUBSTITUTE(TEXT(BO7,"#,##0.00"),"-","△")&amp;"】"))</f>
        <v>【992.47】</v>
      </c>
      <c r="BP6" s="33">
        <f>IF(BP7="",NA(),BP7)</f>
        <v>51.69</v>
      </c>
      <c r="BQ6" s="33">
        <f t="shared" ref="BQ6:BY6" si="8">IF(BQ7="",NA(),BQ7)</f>
        <v>41.16</v>
      </c>
      <c r="BR6" s="33">
        <f t="shared" si="8"/>
        <v>41.12</v>
      </c>
      <c r="BS6" s="33">
        <f t="shared" si="8"/>
        <v>37.07</v>
      </c>
      <c r="BT6" s="33">
        <f t="shared" si="8"/>
        <v>50.69</v>
      </c>
      <c r="BU6" s="33">
        <f t="shared" si="8"/>
        <v>53.42</v>
      </c>
      <c r="BV6" s="33">
        <f t="shared" si="8"/>
        <v>51.56</v>
      </c>
      <c r="BW6" s="33">
        <f t="shared" si="8"/>
        <v>51.03</v>
      </c>
      <c r="BX6" s="33">
        <f t="shared" si="8"/>
        <v>50.9</v>
      </c>
      <c r="BY6" s="33">
        <f t="shared" si="8"/>
        <v>50.82</v>
      </c>
      <c r="BZ6" s="32" t="str">
        <f>IF(BZ7="","",IF(BZ7="-","【-】","【"&amp;SUBSTITUTE(TEXT(BZ7,"#,##0.00"),"-","△")&amp;"】"))</f>
        <v>【51.49】</v>
      </c>
      <c r="CA6" s="33">
        <f>IF(CA7="",NA(),CA7)</f>
        <v>251.42</v>
      </c>
      <c r="CB6" s="33">
        <f t="shared" ref="CB6:CJ6" si="9">IF(CB7="",NA(),CB7)</f>
        <v>335.72</v>
      </c>
      <c r="CC6" s="33">
        <f t="shared" si="9"/>
        <v>348.99</v>
      </c>
      <c r="CD6" s="33">
        <f t="shared" si="9"/>
        <v>417.64</v>
      </c>
      <c r="CE6" s="33">
        <f t="shared" si="9"/>
        <v>330.37</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56.37</v>
      </c>
      <c r="CM6" s="33">
        <f t="shared" ref="CM6:CU6" si="10">IF(CM7="",NA(),CM7)</f>
        <v>54.59</v>
      </c>
      <c r="CN6" s="33">
        <f t="shared" si="10"/>
        <v>53.52</v>
      </c>
      <c r="CO6" s="33">
        <f t="shared" si="10"/>
        <v>50.04</v>
      </c>
      <c r="CP6" s="33">
        <f t="shared" si="10"/>
        <v>58.5</v>
      </c>
      <c r="CQ6" s="33">
        <f t="shared" si="10"/>
        <v>54.23</v>
      </c>
      <c r="CR6" s="33">
        <f t="shared" si="10"/>
        <v>55.2</v>
      </c>
      <c r="CS6" s="33">
        <f t="shared" si="10"/>
        <v>54.74</v>
      </c>
      <c r="CT6" s="33">
        <f t="shared" si="10"/>
        <v>53.78</v>
      </c>
      <c r="CU6" s="33">
        <f t="shared" si="10"/>
        <v>53.24</v>
      </c>
      <c r="CV6" s="32" t="str">
        <f>IF(CV7="","",IF(CV7="-","【-】","【"&amp;SUBSTITUTE(TEXT(CV7,"#,##0.00"),"-","△")&amp;"】"))</f>
        <v>【53.32】</v>
      </c>
      <c r="CW6" s="33">
        <f>IF(CW7="",NA(),CW7)</f>
        <v>79.61</v>
      </c>
      <c r="CX6" s="33">
        <f t="shared" ref="CX6:DF6" si="11">IF(CX7="",NA(),CX7)</f>
        <v>78.91</v>
      </c>
      <c r="CY6" s="33">
        <f t="shared" si="11"/>
        <v>80.489999999999995</v>
      </c>
      <c r="CZ6" s="33">
        <f t="shared" si="11"/>
        <v>81.67</v>
      </c>
      <c r="DA6" s="33">
        <f t="shared" si="11"/>
        <v>83.26</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74837</v>
      </c>
      <c r="D7" s="35">
        <v>47</v>
      </c>
      <c r="E7" s="35">
        <v>17</v>
      </c>
      <c r="F7" s="35">
        <v>5</v>
      </c>
      <c r="G7" s="35">
        <v>0</v>
      </c>
      <c r="H7" s="35" t="s">
        <v>96</v>
      </c>
      <c r="I7" s="35" t="s">
        <v>97</v>
      </c>
      <c r="J7" s="35" t="s">
        <v>98</v>
      </c>
      <c r="K7" s="35" t="s">
        <v>99</v>
      </c>
      <c r="L7" s="35" t="s">
        <v>100</v>
      </c>
      <c r="M7" s="36" t="s">
        <v>101</v>
      </c>
      <c r="N7" s="36" t="s">
        <v>102</v>
      </c>
      <c r="O7" s="36">
        <v>27.67</v>
      </c>
      <c r="P7" s="36">
        <v>90</v>
      </c>
      <c r="Q7" s="36">
        <v>2921</v>
      </c>
      <c r="R7" s="36">
        <v>9486</v>
      </c>
      <c r="S7" s="36">
        <v>211.41</v>
      </c>
      <c r="T7" s="36">
        <v>44.87</v>
      </c>
      <c r="U7" s="36">
        <v>2611</v>
      </c>
      <c r="V7" s="36">
        <v>2.12</v>
      </c>
      <c r="W7" s="36">
        <v>1231.5999999999999</v>
      </c>
      <c r="X7" s="36">
        <v>68.56</v>
      </c>
      <c r="Y7" s="36">
        <v>56.82</v>
      </c>
      <c r="Z7" s="36">
        <v>55.96</v>
      </c>
      <c r="AA7" s="36">
        <v>42.36</v>
      </c>
      <c r="AB7" s="36">
        <v>63.54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1654.63</v>
      </c>
      <c r="BF7" s="36">
        <v>1537.44</v>
      </c>
      <c r="BG7" s="36">
        <v>1571.62</v>
      </c>
      <c r="BH7" s="36">
        <v>1502</v>
      </c>
      <c r="BI7" s="36">
        <v>480.85</v>
      </c>
      <c r="BJ7" s="36">
        <v>1267.26</v>
      </c>
      <c r="BK7" s="36">
        <v>1239.2</v>
      </c>
      <c r="BL7" s="36">
        <v>1197.82</v>
      </c>
      <c r="BM7" s="36">
        <v>1126.77</v>
      </c>
      <c r="BN7" s="36">
        <v>1044.8</v>
      </c>
      <c r="BO7" s="36">
        <v>992.47</v>
      </c>
      <c r="BP7" s="36">
        <v>51.69</v>
      </c>
      <c r="BQ7" s="36">
        <v>41.16</v>
      </c>
      <c r="BR7" s="36">
        <v>41.12</v>
      </c>
      <c r="BS7" s="36">
        <v>37.07</v>
      </c>
      <c r="BT7" s="36">
        <v>50.69</v>
      </c>
      <c r="BU7" s="36">
        <v>53.42</v>
      </c>
      <c r="BV7" s="36">
        <v>51.56</v>
      </c>
      <c r="BW7" s="36">
        <v>51.03</v>
      </c>
      <c r="BX7" s="36">
        <v>50.9</v>
      </c>
      <c r="BY7" s="36">
        <v>50.82</v>
      </c>
      <c r="BZ7" s="36">
        <v>51.49</v>
      </c>
      <c r="CA7" s="36">
        <v>251.42</v>
      </c>
      <c r="CB7" s="36">
        <v>335.72</v>
      </c>
      <c r="CC7" s="36">
        <v>348.99</v>
      </c>
      <c r="CD7" s="36">
        <v>417.64</v>
      </c>
      <c r="CE7" s="36">
        <v>330.37</v>
      </c>
      <c r="CF7" s="36">
        <v>269.12</v>
      </c>
      <c r="CG7" s="36">
        <v>283.26</v>
      </c>
      <c r="CH7" s="36">
        <v>289.60000000000002</v>
      </c>
      <c r="CI7" s="36">
        <v>293.27</v>
      </c>
      <c r="CJ7" s="36">
        <v>300.52</v>
      </c>
      <c r="CK7" s="36">
        <v>295.10000000000002</v>
      </c>
      <c r="CL7" s="36">
        <v>56.37</v>
      </c>
      <c r="CM7" s="36">
        <v>54.59</v>
      </c>
      <c r="CN7" s="36">
        <v>53.52</v>
      </c>
      <c r="CO7" s="36">
        <v>50.04</v>
      </c>
      <c r="CP7" s="36">
        <v>58.5</v>
      </c>
      <c r="CQ7" s="36">
        <v>54.23</v>
      </c>
      <c r="CR7" s="36">
        <v>55.2</v>
      </c>
      <c r="CS7" s="36">
        <v>54.74</v>
      </c>
      <c r="CT7" s="36">
        <v>53.78</v>
      </c>
      <c r="CU7" s="36">
        <v>53.24</v>
      </c>
      <c r="CV7" s="36">
        <v>53.32</v>
      </c>
      <c r="CW7" s="36">
        <v>79.61</v>
      </c>
      <c r="CX7" s="36">
        <v>78.91</v>
      </c>
      <c r="CY7" s="36">
        <v>80.489999999999995</v>
      </c>
      <c r="CZ7" s="36">
        <v>81.67</v>
      </c>
      <c r="DA7" s="36">
        <v>83.26</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Owner</cp:lastModifiedBy>
  <cp:lastPrinted>2016-02-16T00:15:06Z</cp:lastPrinted>
  <dcterms:created xsi:type="dcterms:W3CDTF">2016-02-03T09:10:29Z</dcterms:created>
  <dcterms:modified xsi:type="dcterms:W3CDTF">2016-02-16T00:22:43Z</dcterms:modified>
  <cp:category/>
</cp:coreProperties>
</file>