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046\Desktop\上下水道課\水道（経営比較分析表）\分析表提出用\"/>
    </mc:Choice>
  </mc:AlternateContent>
  <workbookProtection workbookPassword="B501" lockStructure="1"/>
  <bookViews>
    <workbookView xWindow="0" yWindow="0" windowWidth="13170" windowHeight="709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<sst xmlns="http://schemas.openxmlformats.org/spreadsheetml/2006/main" count="221" uniqueCount="111">
  <si>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</si>
  <si>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</si>
  <si>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</si>
  <si>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</si>
  <si>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</si>
  <si>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</si>
  <si>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</si>
  <si>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</si>
  <si>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</si>
  <si>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</si>
  <si>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</si>
  <si>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</si>
  <si>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</si>
  <si>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</si>
  <si>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</si>
  <si>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</si>
  <si>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</si>
  <si>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</si>
  <si>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</si>
  <si>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</si>
  <si>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</si>
  <si>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</si>
  <si>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</si>
  <si>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</si>
  <si>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</si>
  <si>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</si>
  <si>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</si>
  <si>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</si>
  <si>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</si>
  <si>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</si>
  <si>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</si>
  <si>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</si>
  <si>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</si>
  <si>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</si>
  <si>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</si>
  <si>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</si>
  <si>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</si>
  <si>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</si>
  <si>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</si>
  <si>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</si>
  <si>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</si>
  <si>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</si>
  <si>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</si>
  <si>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</si>
  <si>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</si>
  <si>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</si>
  <si>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</si>
  <si>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</si>
  <si>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</si>
  <si>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</si>
  <si>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</si>
  <si>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</si>
  <si>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</si>
  <si>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</si>
  <si>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</si>
  <si>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</si>
  <si>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</si>
  <si>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</si>
  <si>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</si>
  <si>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</si>
  <si>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</si>
  <si>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</si>
  <si>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</si>
  <si>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</si>
  <si>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</si>
  <si>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</si>
  <si>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</si>
  <si>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</si>
  <si>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</si>
  <si>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</si>
  <si>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</si>
  <si>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</si>
  <si>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</si>
  <si>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</si>
  <si>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</si>
  <si>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</si>
  <si>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</si>
  <si>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</si>
  <si>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</si>
  <si>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</si>
  <si>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</si>
  <si>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</si>
  <si>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</si>
  <si>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</si>
  <si>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</si>
  <si>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</si>
  <si>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</si>
  <si>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</si>
  <si>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</si>
  <si>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</si>
  <si>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</si>
  <si>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</si>
  <si>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</si>
  <si>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</si>
  <si>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</si>
  <si>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</si>
  <si>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棚倉町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</si>
  <si>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</si>
  <si>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</si>
  <si>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</si>
  <si>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</si>
  <si>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</si>
  <si>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</si>
  <si>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</si>
  <si>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</si>
  <si>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</si>
  <si>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</si>
  <si>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</si>
  <si>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公共下水道の接続率は、平成26年度末現在で56.18%という水準にあり、経営の健全化・効率性の向上には接続率の向上が最優先課題として挙げられます。
　また、公共下水道の管渠整備は、平成25年度施工分を最後に一時事業を休止しており、今後、浄化センターの稼働率が70%を超えた段階で管渠整備の再開について検討することにしています。
　収益的収支比率は、100%に届いておらず単年度収支が毎年赤字となっており、一般会計からの基準外操出に頼らざるを得ない状況にあります。
　企業債残高対事業規模比率については、年々数値が減少してきていますが、これは新たな管渠整備を行っていないことが要因となっており、再開すれば数値は上昇していくことになります。
　経費回収率及び汚水処理原価については、類団及び全国平均と比較して低い水準になっていますが、管渠整備が完了していないことと接続率が伸びていない状況では、料金改定等を実施出来る状況ではありませんので当面この水準で推移することになります。
　施設利用率及び水洗化率については、接続率が向上すれば数値が改善していきますので、現在年5%程度の伸びとなっている接続率をさらに伸ばせるよう取り組むことで経営の健全化、施設等の効率性の向上に努めていきます。</t>
    <rPh sb="1" eb="3">
      <t>コウキョウ</t>
    </rPh>
    <rPh sb="3" eb="6">
      <t>ゲスイドウ</t>
    </rPh>
    <rPh sb="7" eb="9">
      <t>セツゾク</t>
    </rPh>
    <rPh sb="9" eb="10">
      <t>リツ</t>
    </rPh>
    <rPh sb="12" eb="14">
      <t>ヘイセイ</t>
    </rPh>
    <rPh sb="16" eb="19">
      <t>ネンドマツ</t>
    </rPh>
    <rPh sb="19" eb="21">
      <t>ゲンザイ</t>
    </rPh>
    <rPh sb="31" eb="33">
      <t>スイジュン</t>
    </rPh>
    <rPh sb="37" eb="39">
      <t>ケイエイ</t>
    </rPh>
    <rPh sb="40" eb="43">
      <t>ケンゼンカ</t>
    </rPh>
    <rPh sb="44" eb="47">
      <t>コウリツセイ</t>
    </rPh>
    <rPh sb="48" eb="50">
      <t>コウジョウ</t>
    </rPh>
    <rPh sb="52" eb="54">
      <t>セツゾク</t>
    </rPh>
    <rPh sb="54" eb="55">
      <t>リツ</t>
    </rPh>
    <rPh sb="56" eb="58">
      <t>コウジョウ</t>
    </rPh>
    <rPh sb="59" eb="60">
      <t>サイ</t>
    </rPh>
    <rPh sb="60" eb="62">
      <t>ユウセン</t>
    </rPh>
    <rPh sb="62" eb="64">
      <t>カダイ</t>
    </rPh>
    <rPh sb="67" eb="68">
      <t>ア</t>
    </rPh>
    <rPh sb="79" eb="81">
      <t>コウキョウ</t>
    </rPh>
    <rPh sb="81" eb="84">
      <t>ゲスイドウ</t>
    </rPh>
    <rPh sb="85" eb="87">
      <t>カンキョ</t>
    </rPh>
    <rPh sb="87" eb="89">
      <t>セイビ</t>
    </rPh>
    <rPh sb="91" eb="93">
      <t>ヘイセイ</t>
    </rPh>
    <rPh sb="95" eb="97">
      <t>ネンド</t>
    </rPh>
    <rPh sb="97" eb="99">
      <t>セコウ</t>
    </rPh>
    <rPh sb="99" eb="100">
      <t>ブン</t>
    </rPh>
    <rPh sb="101" eb="103">
      <t>サイゴ</t>
    </rPh>
    <rPh sb="104" eb="106">
      <t>イチジ</t>
    </rPh>
    <rPh sb="106" eb="108">
      <t>ジギョウ</t>
    </rPh>
    <rPh sb="109" eb="111">
      <t>キュウシ</t>
    </rPh>
    <rPh sb="116" eb="118">
      <t>コンゴ</t>
    </rPh>
    <rPh sb="119" eb="121">
      <t>ジョウカ</t>
    </rPh>
    <rPh sb="126" eb="128">
      <t>カドウ</t>
    </rPh>
    <rPh sb="128" eb="129">
      <t>リツ</t>
    </rPh>
    <rPh sb="134" eb="135">
      <t>コ</t>
    </rPh>
    <rPh sb="137" eb="139">
      <t>ダンカイ</t>
    </rPh>
    <rPh sb="140" eb="142">
      <t>カンキョ</t>
    </rPh>
    <rPh sb="142" eb="144">
      <t>セイビ</t>
    </rPh>
    <rPh sb="145" eb="147">
      <t>サイカイ</t>
    </rPh>
    <rPh sb="151" eb="153">
      <t>ケントウ</t>
    </rPh>
    <rPh sb="166" eb="169">
      <t>シュウエキテキ</t>
    </rPh>
    <rPh sb="169" eb="171">
      <t>シュウシ</t>
    </rPh>
    <rPh sb="171" eb="173">
      <t>ヒリツ</t>
    </rPh>
    <rPh sb="180" eb="181">
      <t>トド</t>
    </rPh>
    <rPh sb="186" eb="189">
      <t>タンネンド</t>
    </rPh>
    <rPh sb="189" eb="191">
      <t>シュウシ</t>
    </rPh>
    <rPh sb="192" eb="194">
      <t>マイトシ</t>
    </rPh>
    <rPh sb="194" eb="196">
      <t>アカジ</t>
    </rPh>
    <rPh sb="203" eb="205">
      <t>イッパン</t>
    </rPh>
    <rPh sb="205" eb="207">
      <t>カイケイ</t>
    </rPh>
    <rPh sb="216" eb="217">
      <t>タヨ</t>
    </rPh>
    <rPh sb="221" eb="222">
      <t>エ</t>
    </rPh>
    <rPh sb="224" eb="226">
      <t>ジョウキョウ</t>
    </rPh>
    <rPh sb="234" eb="236">
      <t>キギョウ</t>
    </rPh>
    <rPh sb="236" eb="237">
      <t>サイ</t>
    </rPh>
    <rPh sb="237" eb="239">
      <t>ザンダカ</t>
    </rPh>
    <rPh sb="239" eb="240">
      <t>タイ</t>
    </rPh>
    <rPh sb="240" eb="242">
      <t>ジギョウ</t>
    </rPh>
    <rPh sb="242" eb="244">
      <t>キボ</t>
    </rPh>
    <rPh sb="244" eb="246">
      <t>ヒリツ</t>
    </rPh>
    <rPh sb="252" eb="254">
      <t>ネンネン</t>
    </rPh>
    <rPh sb="254" eb="256">
      <t>スウチ</t>
    </rPh>
    <rPh sb="257" eb="259">
      <t>ゲンショウ</t>
    </rPh>
    <rPh sb="271" eb="272">
      <t>アラ</t>
    </rPh>
    <rPh sb="274" eb="276">
      <t>カンキョ</t>
    </rPh>
    <rPh sb="276" eb="278">
      <t>セイビ</t>
    </rPh>
    <rPh sb="279" eb="280">
      <t>オコナ</t>
    </rPh>
    <rPh sb="288" eb="290">
      <t>ヨウイン</t>
    </rPh>
    <rPh sb="297" eb="299">
      <t>サイカイ</t>
    </rPh>
    <rPh sb="302" eb="304">
      <t>スウチ</t>
    </rPh>
    <rPh sb="305" eb="307">
      <t>ジョウショウ</t>
    </rPh>
    <rPh sb="321" eb="323">
      <t>ケイヒ</t>
    </rPh>
    <rPh sb="323" eb="325">
      <t>カイシュウ</t>
    </rPh>
    <rPh sb="325" eb="326">
      <t>リツ</t>
    </rPh>
    <rPh sb="326" eb="327">
      <t>オヨ</t>
    </rPh>
    <rPh sb="328" eb="330">
      <t>オスイ</t>
    </rPh>
    <rPh sb="330" eb="332">
      <t>ショリ</t>
    </rPh>
    <rPh sb="332" eb="334">
      <t>ゲンカ</t>
    </rPh>
    <rPh sb="340" eb="341">
      <t>ルイ</t>
    </rPh>
    <rPh sb="341" eb="342">
      <t>ダン</t>
    </rPh>
    <rPh sb="342" eb="343">
      <t>オヨ</t>
    </rPh>
    <rPh sb="344" eb="346">
      <t>ゼンコク</t>
    </rPh>
    <rPh sb="346" eb="348">
      <t>ヘイキン</t>
    </rPh>
    <rPh sb="349" eb="351">
      <t>ヒカク</t>
    </rPh>
    <rPh sb="353" eb="354">
      <t>ヒク</t>
    </rPh>
    <rPh sb="355" eb="357">
      <t>スイジュン</t>
    </rPh>
    <rPh sb="366" eb="368">
      <t>カンキョ</t>
    </rPh>
    <rPh sb="368" eb="370">
      <t>セイビ</t>
    </rPh>
    <rPh sb="371" eb="373">
      <t>カンリョウ</t>
    </rPh>
    <rPh sb="381" eb="383">
      <t>セツゾク</t>
    </rPh>
    <rPh sb="383" eb="384">
      <t>リツ</t>
    </rPh>
    <rPh sb="385" eb="386">
      <t>ノ</t>
    </rPh>
    <rPh sb="391" eb="393">
      <t>ジョウキョウ</t>
    </rPh>
    <rPh sb="396" eb="398">
      <t>リョウキン</t>
    </rPh>
    <rPh sb="398" eb="400">
      <t>カイテイ</t>
    </rPh>
    <rPh sb="400" eb="401">
      <t>ナド</t>
    </rPh>
    <rPh sb="402" eb="404">
      <t>ジッシ</t>
    </rPh>
    <rPh sb="404" eb="406">
      <t>デキ</t>
    </rPh>
    <rPh sb="407" eb="409">
      <t>ジョウキョウ</t>
    </rPh>
    <rPh sb="418" eb="420">
      <t>トウメン</t>
    </rPh>
    <rPh sb="439" eb="441">
      <t>シセツ</t>
    </rPh>
    <rPh sb="441" eb="443">
      <t>リヨウ</t>
    </rPh>
    <rPh sb="443" eb="444">
      <t>リツ</t>
    </rPh>
    <rPh sb="444" eb="445">
      <t>オヨ</t>
    </rPh>
    <rPh sb="446" eb="449">
      <t>スイセンカ</t>
    </rPh>
    <rPh sb="449" eb="450">
      <t>リツ</t>
    </rPh>
    <rPh sb="456" eb="458">
      <t>セツゾク</t>
    </rPh>
    <rPh sb="458" eb="459">
      <t>リツ</t>
    </rPh>
    <rPh sb="460" eb="462">
      <t>コウジョウ</t>
    </rPh>
    <rPh sb="465" eb="467">
      <t>スウチ</t>
    </rPh>
    <rPh sb="468" eb="470">
      <t>カイゼン</t>
    </rPh>
    <rPh sb="479" eb="481">
      <t>ゲンザイ</t>
    </rPh>
    <rPh sb="481" eb="482">
      <t>ネン</t>
    </rPh>
    <rPh sb="484" eb="486">
      <t>テイド</t>
    </rPh>
    <rPh sb="487" eb="488">
      <t>ノ</t>
    </rPh>
    <rPh sb="495" eb="497">
      <t>セツゾク</t>
    </rPh>
    <rPh sb="497" eb="498">
      <t>リツ</t>
    </rPh>
    <rPh sb="502" eb="503">
      <t>ノ</t>
    </rPh>
    <rPh sb="508" eb="509">
      <t>ト</t>
    </rPh>
    <rPh sb="510" eb="511">
      <t>ク</t>
    </rPh>
    <rPh sb="515" eb="517">
      <t>ケイエイ</t>
    </rPh>
    <rPh sb="518" eb="521">
      <t>ケンゼンカ</t>
    </rPh>
    <rPh sb="522" eb="524">
      <t>シセツ</t>
    </rPh>
    <rPh sb="524" eb="525">
      <t>トウ</t>
    </rPh>
    <rPh sb="526" eb="528">
      <t>コウリツ</t>
    </rPh>
    <rPh sb="528" eb="529">
      <t>セイ</t>
    </rPh>
    <rPh sb="530" eb="532">
      <t>コウジョウ</t>
    </rPh>
    <rPh sb="533" eb="534">
      <t>ツト</t>
    </rPh>
    <phoneticPr fontId="4"/>
  </si>
  <si>
    <t>　公共下水道の供用開始は、平成9年4月となっており、事業開始から40年未満であるため管路については、事業開始当初に布設して以降、耐用年数経過による更新を行っていないため管渠更新率が表示されていません。
　管渠以外の浄化センター施設などの重要施設については、施設本体以外に電気設備や機械設備などが順次更新時期を迎えており、適宜メンテナンスを行いながら必要に応じて効率的な更新を実施していかなければなりません。
　今後は、ストックマネージメント計画の策定を進めながら施設の適正な維持管理及び更新に取り組んでいきます。
　</t>
    <rPh sb="13" eb="15">
      <t>ヘイセイ</t>
    </rPh>
    <rPh sb="16" eb="17">
      <t>ネン</t>
    </rPh>
    <rPh sb="18" eb="19">
      <t>ガツ</t>
    </rPh>
    <rPh sb="57" eb="59">
      <t>フセツ</t>
    </rPh>
    <rPh sb="64" eb="66">
      <t>タイヨウ</t>
    </rPh>
    <rPh sb="66" eb="68">
      <t>ネンスウ</t>
    </rPh>
    <rPh sb="68" eb="70">
      <t>ケイカ</t>
    </rPh>
    <rPh sb="84" eb="86">
      <t>カンキョ</t>
    </rPh>
    <rPh sb="86" eb="88">
      <t>コウシン</t>
    </rPh>
    <rPh sb="88" eb="89">
      <t>リツ</t>
    </rPh>
    <rPh sb="90" eb="92">
      <t>ヒョウジ</t>
    </rPh>
    <rPh sb="102" eb="104">
      <t>カンキョ</t>
    </rPh>
    <rPh sb="104" eb="106">
      <t>イガイ</t>
    </rPh>
    <rPh sb="128" eb="130">
      <t>シセツ</t>
    </rPh>
    <rPh sb="130" eb="132">
      <t>ホンタイ</t>
    </rPh>
    <rPh sb="132" eb="134">
      <t>イガイ</t>
    </rPh>
    <rPh sb="135" eb="137">
      <t>デンキ</t>
    </rPh>
    <rPh sb="137" eb="139">
      <t>セツビ</t>
    </rPh>
    <rPh sb="140" eb="142">
      <t>キカイ</t>
    </rPh>
    <rPh sb="142" eb="144">
      <t>セツビ</t>
    </rPh>
    <rPh sb="147" eb="149">
      <t>ジュンジ</t>
    </rPh>
    <rPh sb="149" eb="151">
      <t>コウシン</t>
    </rPh>
    <rPh sb="151" eb="153">
      <t>ジキ</t>
    </rPh>
    <rPh sb="154" eb="155">
      <t>ムカ</t>
    </rPh>
    <rPh sb="160" eb="162">
      <t>テキギ</t>
    </rPh>
    <rPh sb="169" eb="170">
      <t>オコナ</t>
    </rPh>
    <rPh sb="174" eb="176">
      <t>ヒツヨウ</t>
    </rPh>
    <rPh sb="177" eb="178">
      <t>オウ</t>
    </rPh>
    <rPh sb="180" eb="183">
      <t>コウリツテキ</t>
    </rPh>
    <rPh sb="184" eb="186">
      <t>コウシン</t>
    </rPh>
    <rPh sb="187" eb="189">
      <t>ジッシ</t>
    </rPh>
    <rPh sb="205" eb="207">
      <t>コンゴ</t>
    </rPh>
    <rPh sb="220" eb="222">
      <t>ケイカク</t>
    </rPh>
    <rPh sb="223" eb="225">
      <t>サクテイ</t>
    </rPh>
    <rPh sb="226" eb="227">
      <t>スス</t>
    </rPh>
    <rPh sb="231" eb="233">
      <t>シセツ</t>
    </rPh>
    <rPh sb="234" eb="236">
      <t>テキセイ</t>
    </rPh>
    <rPh sb="237" eb="239">
      <t>イジ</t>
    </rPh>
    <rPh sb="239" eb="241">
      <t>カンリ</t>
    </rPh>
    <rPh sb="241" eb="242">
      <t>オヨ</t>
    </rPh>
    <rPh sb="243" eb="245">
      <t>コウシン</t>
    </rPh>
    <rPh sb="246" eb="247">
      <t>ト</t>
    </rPh>
    <rPh sb="248" eb="249">
      <t>ク</t>
    </rPh>
    <phoneticPr fontId="4"/>
  </si>
  <si>
    <t>　公共下水道事業全体が完了していないため、各指標に偏りがあり、現時点で経営の健全性や効率性を担保していくことは難しい状況ですが、まずは接続率向上に取り組んでいかなければなりません。
　また、整備事業の休止期間中に今後の人口動態や整備エリア内の宅地化の状況を分析して、当初整備計画の見直しが必要なのかどうかの検討を含めて効率的な事業運営を目指す必要があります。
　</t>
    <rPh sb="1" eb="3">
      <t>コウキョウ</t>
    </rPh>
    <rPh sb="3" eb="6">
      <t>ゲスイドウ</t>
    </rPh>
    <rPh sb="6" eb="8">
      <t>ジギョウ</t>
    </rPh>
    <rPh sb="8" eb="10">
      <t>ゼンタイ</t>
    </rPh>
    <rPh sb="11" eb="13">
      <t>カンリョウ</t>
    </rPh>
    <rPh sb="21" eb="24">
      <t>カクシヒョウ</t>
    </rPh>
    <rPh sb="25" eb="26">
      <t>カタヨ</t>
    </rPh>
    <rPh sb="31" eb="34">
      <t>ゲンジテン</t>
    </rPh>
    <rPh sb="35" eb="37">
      <t>ケイエイ</t>
    </rPh>
    <rPh sb="38" eb="41">
      <t>ケンゼンセイ</t>
    </rPh>
    <rPh sb="42" eb="45">
      <t>コウリツセイ</t>
    </rPh>
    <rPh sb="46" eb="48">
      <t>タンポ</t>
    </rPh>
    <rPh sb="55" eb="56">
      <t>ムズカ</t>
    </rPh>
    <rPh sb="58" eb="60">
      <t>ジョウキョウ</t>
    </rPh>
    <rPh sb="67" eb="69">
      <t>セツゾク</t>
    </rPh>
    <rPh sb="69" eb="70">
      <t>リツ</t>
    </rPh>
    <rPh sb="70" eb="72">
      <t>コウジョウ</t>
    </rPh>
    <rPh sb="73" eb="74">
      <t>ト</t>
    </rPh>
    <rPh sb="75" eb="76">
      <t>ク</t>
    </rPh>
    <rPh sb="95" eb="97">
      <t>セイビ</t>
    </rPh>
    <rPh sb="97" eb="99">
      <t>ジギョウ</t>
    </rPh>
    <rPh sb="100" eb="102">
      <t>キュウシ</t>
    </rPh>
    <rPh sb="102" eb="105">
      <t>キカンチュウ</t>
    </rPh>
    <rPh sb="106" eb="108">
      <t>コンゴ</t>
    </rPh>
    <rPh sb="109" eb="111">
      <t>ジンコウ</t>
    </rPh>
    <rPh sb="111" eb="113">
      <t>ドウタイ</t>
    </rPh>
    <rPh sb="114" eb="116">
      <t>セイビ</t>
    </rPh>
    <rPh sb="119" eb="120">
      <t>ナイ</t>
    </rPh>
    <rPh sb="121" eb="124">
      <t>タクチカ</t>
    </rPh>
    <rPh sb="125" eb="127">
      <t>ジョウキョウ</t>
    </rPh>
    <rPh sb="128" eb="130">
      <t>ブンセキ</t>
    </rPh>
    <rPh sb="133" eb="135">
      <t>トウショ</t>
    </rPh>
    <rPh sb="135" eb="137">
      <t>セイビ</t>
    </rPh>
    <rPh sb="137" eb="139">
      <t>ケイカク</t>
    </rPh>
    <rPh sb="140" eb="142">
      <t>ミナオ</t>
    </rPh>
    <rPh sb="144" eb="146">
      <t>ヒツヨウ</t>
    </rPh>
    <rPh sb="153" eb="155">
      <t>ケントウ</t>
    </rPh>
    <rPh sb="156" eb="157">
      <t>フク</t>
    </rPh>
    <rPh sb="159" eb="162">
      <t>コウリツテキ</t>
    </rPh>
    <rPh sb="163" eb="165">
      <t>ジギョウ</t>
    </rPh>
    <rPh sb="165" eb="167">
      <t>ウンエイ</t>
    </rPh>
    <rPh sb="168" eb="170">
      <t>メザ</t>
    </rPh>
    <rPh sb="171" eb="17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</si>
</sst>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1097720"/>
        <c:axId val="211096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0.14000000000000001</c:v>
                </c:pt>
                <c:pt idx="1">
                  <c:v>0</c:v>
                </c:pt>
                <c:pt idx="2" formatCode="#,##0.00;&quot;△&quot;#,##0.00;&quot;-&quot;">
                  <c:v>0.1</c:v>
                </c:pt>
                <c:pt idx="3" formatCode="#,##0.00;&quot;△&quot;#,##0.00;&quot;-&quot;">
                  <c:v>7.0000000000000007E-2</c:v>
                </c:pt>
                <c:pt idx="4" formatCode="#,##0.00;&quot;△&quot;#,##0.00;&quot;-&quot;">
                  <c:v>0.04</c:v>
                </c:pt>
              </c:numCache>
            </c:numRef>
          </c:val>
          <c:smooth val="0"/>
        </c:ser>
        <c:dLbls>
          <c:showLegendKey val="0"/>
          <c:showVal val="0"/>
          <c:showCatName val="0"/>
          <c:showSerName val="0"/>
          <c:showPercent val="0"/>
          <c:showBubbleSize val="0"/>
        </c:dLbls>
        <c:marker val="1"/>
        <c:smooth val="0"/>
        <c:axId val="211097720"/>
        <c:axId val="211096152"/>
      </c:lineChart>
      <c:dateAx>
        <c:axId val="211097720"/>
        <c:scaling>
          <c:orientation val="minMax"/>
        </c:scaling>
        <c:delete val="1"/>
        <c:axPos val="b"/>
        <c:numFmt formatCode="ge" sourceLinked="1"/>
        <c:majorTickMark val="none"/>
        <c:minorTickMark val="none"/>
        <c:tickLblPos val="none"/>
        <c:crossAx val="211096152"/>
        <c:crosses val="autoZero"/>
        <c:auto val="1"/>
        <c:lblOffset val="100"/>
        <c:baseTimeUnit val="years"/>
      </c:dateAx>
      <c:valAx>
        <c:axId val="21109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09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38.369999999999997</c:v>
                </c:pt>
                <c:pt idx="1">
                  <c:v>41.05</c:v>
                </c:pt>
                <c:pt idx="2">
                  <c:v>40.58</c:v>
                </c:pt>
                <c:pt idx="3">
                  <c:v>41.32</c:v>
                </c:pt>
                <c:pt idx="4">
                  <c:v>42</c:v>
                </c:pt>
              </c:numCache>
            </c:numRef>
          </c:val>
        </c:ser>
        <c:dLbls>
          <c:showLegendKey val="0"/>
          <c:showVal val="0"/>
          <c:showCatName val="0"/>
          <c:showSerName val="0"/>
          <c:showPercent val="0"/>
          <c:showBubbleSize val="0"/>
        </c:dLbls>
        <c:gapWidth val="150"/>
        <c:axId val="294085632"/>
        <c:axId val="29408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41.48</c:v>
                </c:pt>
                <c:pt idx="2">
                  <c:v>55.41</c:v>
                </c:pt>
                <c:pt idx="3">
                  <c:v>55.81</c:v>
                </c:pt>
                <c:pt idx="4">
                  <c:v>54.44</c:v>
                </c:pt>
              </c:numCache>
            </c:numRef>
          </c:val>
          <c:smooth val="0"/>
        </c:ser>
        <c:dLbls>
          <c:showLegendKey val="0"/>
          <c:showVal val="0"/>
          <c:showCatName val="0"/>
          <c:showSerName val="0"/>
          <c:showPercent val="0"/>
          <c:showBubbleSize val="0"/>
        </c:dLbls>
        <c:marker val="1"/>
        <c:smooth val="0"/>
        <c:axId val="294085632"/>
        <c:axId val="294082496"/>
      </c:lineChart>
      <c:dateAx>
        <c:axId val="294085632"/>
        <c:scaling>
          <c:orientation val="minMax"/>
        </c:scaling>
        <c:delete val="1"/>
        <c:axPos val="b"/>
        <c:numFmt formatCode="ge" sourceLinked="1"/>
        <c:majorTickMark val="none"/>
        <c:minorTickMark val="none"/>
        <c:tickLblPos val="none"/>
        <c:crossAx val="294082496"/>
        <c:crosses val="autoZero"/>
        <c:auto val="1"/>
        <c:lblOffset val="100"/>
        <c:baseTimeUnit val="years"/>
      </c:dateAx>
      <c:valAx>
        <c:axId val="29408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0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51.04</c:v>
                </c:pt>
                <c:pt idx="1">
                  <c:v>52.49</c:v>
                </c:pt>
                <c:pt idx="2">
                  <c:v>53.36</c:v>
                </c:pt>
                <c:pt idx="3">
                  <c:v>54.05</c:v>
                </c:pt>
                <c:pt idx="4">
                  <c:v>55.44</c:v>
                </c:pt>
              </c:numCache>
            </c:numRef>
          </c:val>
        </c:ser>
        <c:dLbls>
          <c:showLegendKey val="0"/>
          <c:showVal val="0"/>
          <c:showCatName val="0"/>
          <c:showSerName val="0"/>
          <c:showPercent val="0"/>
          <c:showBubbleSize val="0"/>
        </c:dLbls>
        <c:gapWidth val="150"/>
        <c:axId val="294082104"/>
        <c:axId val="29408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65.739999999999995</c:v>
                </c:pt>
                <c:pt idx="2">
                  <c:v>84.12</c:v>
                </c:pt>
                <c:pt idx="3">
                  <c:v>84.41</c:v>
                </c:pt>
                <c:pt idx="4">
                  <c:v>84.2</c:v>
                </c:pt>
              </c:numCache>
            </c:numRef>
          </c:val>
          <c:smooth val="0"/>
        </c:ser>
        <c:dLbls>
          <c:showLegendKey val="0"/>
          <c:showVal val="0"/>
          <c:showCatName val="0"/>
          <c:showSerName val="0"/>
          <c:showPercent val="0"/>
          <c:showBubbleSize val="0"/>
        </c:dLbls>
        <c:marker val="1"/>
        <c:smooth val="0"/>
        <c:axId val="294082104"/>
        <c:axId val="294080536"/>
      </c:lineChart>
      <c:dateAx>
        <c:axId val="294082104"/>
        <c:scaling>
          <c:orientation val="minMax"/>
        </c:scaling>
        <c:delete val="1"/>
        <c:axPos val="b"/>
        <c:numFmt formatCode="ge" sourceLinked="1"/>
        <c:majorTickMark val="none"/>
        <c:minorTickMark val="none"/>
        <c:tickLblPos val="none"/>
        <c:crossAx val="294080536"/>
        <c:crosses val="autoZero"/>
        <c:auto val="1"/>
        <c:lblOffset val="100"/>
        <c:baseTimeUnit val="years"/>
      </c:dateAx>
      <c:valAx>
        <c:axId val="29408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08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86.84</c:v>
                </c:pt>
                <c:pt idx="1">
                  <c:v>88.36</c:v>
                </c:pt>
                <c:pt idx="2">
                  <c:v>89.24</c:v>
                </c:pt>
                <c:pt idx="3">
                  <c:v>69.739999999999995</c:v>
                </c:pt>
                <c:pt idx="4">
                  <c:v>92.69</c:v>
                </c:pt>
              </c:numCache>
            </c:numRef>
          </c:val>
        </c:ser>
        <c:dLbls>
          <c:showLegendKey val="0"/>
          <c:showVal val="0"/>
          <c:showCatName val="0"/>
          <c:showSerName val="0"/>
          <c:showPercent val="0"/>
          <c:showBubbleSize val="0"/>
        </c:dLbls>
        <c:gapWidth val="150"/>
        <c:axId val="211098112"/>
        <c:axId val="21109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098112"/>
        <c:axId val="211094584"/>
      </c:lineChart>
      <c:dateAx>
        <c:axId val="211098112"/>
        <c:scaling>
          <c:orientation val="minMax"/>
        </c:scaling>
        <c:delete val="1"/>
        <c:axPos val="b"/>
        <c:numFmt formatCode="ge" sourceLinked="1"/>
        <c:majorTickMark val="none"/>
        <c:minorTickMark val="none"/>
        <c:tickLblPos val="none"/>
        <c:crossAx val="211094584"/>
        <c:crosses val="autoZero"/>
        <c:auto val="1"/>
        <c:lblOffset val="100"/>
        <c:baseTimeUnit val="years"/>
      </c:dateAx>
      <c:valAx>
        <c:axId val="21109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09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3940336"/>
        <c:axId val="29393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3940336"/>
        <c:axId val="293939552"/>
      </c:lineChart>
      <c:dateAx>
        <c:axId val="293940336"/>
        <c:scaling>
          <c:orientation val="minMax"/>
        </c:scaling>
        <c:delete val="1"/>
        <c:axPos val="b"/>
        <c:numFmt formatCode="ge" sourceLinked="1"/>
        <c:majorTickMark val="none"/>
        <c:minorTickMark val="none"/>
        <c:tickLblPos val="none"/>
        <c:crossAx val="293939552"/>
        <c:crosses val="autoZero"/>
        <c:auto val="1"/>
        <c:lblOffset val="100"/>
        <c:baseTimeUnit val="years"/>
      </c:dateAx>
      <c:valAx>
        <c:axId val="29393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94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3941120"/>
        <c:axId val="2939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3941120"/>
        <c:axId val="293942688"/>
      </c:lineChart>
      <c:dateAx>
        <c:axId val="293941120"/>
        <c:scaling>
          <c:orientation val="minMax"/>
        </c:scaling>
        <c:delete val="1"/>
        <c:axPos val="b"/>
        <c:numFmt formatCode="ge" sourceLinked="1"/>
        <c:majorTickMark val="none"/>
        <c:minorTickMark val="none"/>
        <c:tickLblPos val="none"/>
        <c:crossAx val="293942688"/>
        <c:crosses val="autoZero"/>
        <c:auto val="1"/>
        <c:lblOffset val="100"/>
        <c:baseTimeUnit val="years"/>
      </c:dateAx>
      <c:valAx>
        <c:axId val="2939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9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3939160"/>
        <c:axId val="29393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3939160"/>
        <c:axId val="293937200"/>
      </c:lineChart>
      <c:dateAx>
        <c:axId val="293939160"/>
        <c:scaling>
          <c:orientation val="minMax"/>
        </c:scaling>
        <c:delete val="1"/>
        <c:axPos val="b"/>
        <c:numFmt formatCode="ge" sourceLinked="1"/>
        <c:majorTickMark val="none"/>
        <c:minorTickMark val="none"/>
        <c:tickLblPos val="none"/>
        <c:crossAx val="293937200"/>
        <c:crosses val="autoZero"/>
        <c:auto val="1"/>
        <c:lblOffset val="100"/>
        <c:baseTimeUnit val="years"/>
      </c:dateAx>
      <c:valAx>
        <c:axId val="29393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93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3938376"/>
        <c:axId val="29393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3938376"/>
        <c:axId val="293938768"/>
      </c:lineChart>
      <c:dateAx>
        <c:axId val="293938376"/>
        <c:scaling>
          <c:orientation val="minMax"/>
        </c:scaling>
        <c:delete val="1"/>
        <c:axPos val="b"/>
        <c:numFmt formatCode="ge" sourceLinked="1"/>
        <c:majorTickMark val="none"/>
        <c:minorTickMark val="none"/>
        <c:tickLblPos val="none"/>
        <c:crossAx val="293938768"/>
        <c:crosses val="autoZero"/>
        <c:auto val="1"/>
        <c:lblOffset val="100"/>
        <c:baseTimeUnit val="years"/>
      </c:dateAx>
      <c:valAx>
        <c:axId val="29393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93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540.46</c:v>
                </c:pt>
                <c:pt idx="1">
                  <c:v>519.44000000000005</c:v>
                </c:pt>
                <c:pt idx="2">
                  <c:v>598.20000000000005</c:v>
                </c:pt>
                <c:pt idx="3">
                  <c:v>468.21</c:v>
                </c:pt>
                <c:pt idx="4">
                  <c:v>433.29</c:v>
                </c:pt>
              </c:numCache>
            </c:numRef>
          </c:val>
        </c:ser>
        <c:dLbls>
          <c:showLegendKey val="0"/>
          <c:showVal val="0"/>
          <c:showCatName val="0"/>
          <c:showSerName val="0"/>
          <c:showPercent val="0"/>
          <c:showBubbleSize val="0"/>
        </c:dLbls>
        <c:gapWidth val="150"/>
        <c:axId val="294080928"/>
        <c:axId val="29408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1734.34</c:v>
                </c:pt>
                <c:pt idx="2">
                  <c:v>1273.52</c:v>
                </c:pt>
                <c:pt idx="3">
                  <c:v>1209.95</c:v>
                </c:pt>
                <c:pt idx="4">
                  <c:v>1136.5</c:v>
                </c:pt>
              </c:numCache>
            </c:numRef>
          </c:val>
          <c:smooth val="0"/>
        </c:ser>
        <c:dLbls>
          <c:showLegendKey val="0"/>
          <c:showVal val="0"/>
          <c:showCatName val="0"/>
          <c:showSerName val="0"/>
          <c:showPercent val="0"/>
          <c:showBubbleSize val="0"/>
        </c:dLbls>
        <c:marker val="1"/>
        <c:smooth val="0"/>
        <c:axId val="294080928"/>
        <c:axId val="294086024"/>
      </c:lineChart>
      <c:dateAx>
        <c:axId val="294080928"/>
        <c:scaling>
          <c:orientation val="minMax"/>
        </c:scaling>
        <c:delete val="1"/>
        <c:axPos val="b"/>
        <c:numFmt formatCode="ge" sourceLinked="1"/>
        <c:majorTickMark val="none"/>
        <c:minorTickMark val="none"/>
        <c:tickLblPos val="none"/>
        <c:crossAx val="294086024"/>
        <c:crosses val="autoZero"/>
        <c:auto val="1"/>
        <c:lblOffset val="100"/>
        <c:baseTimeUnit val="years"/>
      </c:dateAx>
      <c:valAx>
        <c:axId val="29408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0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54.46</c:v>
                </c:pt>
                <c:pt idx="1">
                  <c:v>56.2</c:v>
                </c:pt>
                <c:pt idx="2">
                  <c:v>54.57</c:v>
                </c:pt>
                <c:pt idx="3">
                  <c:v>28.84</c:v>
                </c:pt>
                <c:pt idx="4">
                  <c:v>51.01</c:v>
                </c:pt>
              </c:numCache>
            </c:numRef>
          </c:val>
        </c:ser>
        <c:dLbls>
          <c:showLegendKey val="0"/>
          <c:showVal val="0"/>
          <c:showCatName val="0"/>
          <c:showSerName val="0"/>
          <c:showPercent val="0"/>
          <c:showBubbleSize val="0"/>
        </c:dLbls>
        <c:gapWidth val="150"/>
        <c:axId val="294084456"/>
        <c:axId val="29408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55.91</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294084456"/>
        <c:axId val="294087592"/>
      </c:lineChart>
      <c:dateAx>
        <c:axId val="294084456"/>
        <c:scaling>
          <c:orientation val="minMax"/>
        </c:scaling>
        <c:delete val="1"/>
        <c:axPos val="b"/>
        <c:numFmt formatCode="ge" sourceLinked="1"/>
        <c:majorTickMark val="none"/>
        <c:minorTickMark val="none"/>
        <c:tickLblPos val="none"/>
        <c:crossAx val="294087592"/>
        <c:crosses val="autoZero"/>
        <c:auto val="1"/>
        <c:lblOffset val="100"/>
        <c:baseTimeUnit val="years"/>
      </c:dateAx>
      <c:valAx>
        <c:axId val="29408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08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286.31</c:v>
                </c:pt>
                <c:pt idx="1">
                  <c:v>279.2</c:v>
                </c:pt>
                <c:pt idx="2">
                  <c:v>285.8</c:v>
                </c:pt>
                <c:pt idx="3">
                  <c:v>540.29</c:v>
                </c:pt>
                <c:pt idx="4">
                  <c:v>311.2</c:v>
                </c:pt>
              </c:numCache>
            </c:numRef>
          </c:val>
        </c:ser>
        <c:dLbls>
          <c:showLegendKey val="0"/>
          <c:showVal val="0"/>
          <c:showCatName val="0"/>
          <c:showSerName val="0"/>
          <c:showPercent val="0"/>
          <c:showBubbleSize val="0"/>
        </c:dLbls>
        <c:gapWidth val="150"/>
        <c:axId val="294087200"/>
        <c:axId val="29408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284.98</c:v>
                </c:pt>
                <c:pt idx="2">
                  <c:v>224.94</c:v>
                </c:pt>
                <c:pt idx="3">
                  <c:v>220.67</c:v>
                </c:pt>
                <c:pt idx="4">
                  <c:v>217.82</c:v>
                </c:pt>
              </c:numCache>
            </c:numRef>
          </c:val>
          <c:smooth val="0"/>
        </c:ser>
        <c:dLbls>
          <c:showLegendKey val="0"/>
          <c:showVal val="0"/>
          <c:showCatName val="0"/>
          <c:showSerName val="0"/>
          <c:showPercent val="0"/>
          <c:showBubbleSize val="0"/>
        </c:dLbls>
        <c:marker val="1"/>
        <c:smooth val="0"/>
        <c:axId val="294087200"/>
        <c:axId val="294086416"/>
      </c:lineChart>
      <c:dateAx>
        <c:axId val="294087200"/>
        <c:scaling>
          <c:orientation val="minMax"/>
        </c:scaling>
        <c:delete val="1"/>
        <c:axPos val="b"/>
        <c:numFmt formatCode="ge" sourceLinked="1"/>
        <c:majorTickMark val="none"/>
        <c:minorTickMark val="none"/>
        <c:tickLblPos val="none"/>
        <c:crossAx val="294086416"/>
        <c:crosses val="autoZero"/>
        <c:auto val="1"/>
        <c:lblOffset val="100"/>
        <c:baseTimeUnit val="years"/>
      </c:dateAx>
      <c:valAx>
        <c:axId val="29408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08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W55"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棚倉町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14820</v>
      </c>
      <c r="AM8" s="47"/>
      <c r="AN8" s="47"/>
      <c r="AO8" s="47"/>
      <c r="AP8" s="47"/>
      <c r="AQ8" s="47"/>
      <c r="AR8" s="47"/>
      <c r="AS8" s="47"/>
      <c r="AT8" s="43">
        <f>データ!S6</f>
        <v>159.93</v>
      </c>
      <c r="AU8" s="43"/>
      <c r="AV8" s="43"/>
      <c r="AW8" s="43"/>
      <c r="AX8" s="43"/>
      <c r="AY8" s="43"/>
      <c r="AZ8" s="43"/>
      <c r="BA8" s="43"/>
      <c r="BB8" s="43">
        <f>データ!T6</f>
        <v>92.67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30.87</v>
      </c>
      <c r="Q10" s="43"/>
      <c r="R10" s="43"/>
      <c r="S10" s="43"/>
      <c r="T10" s="43"/>
      <c r="U10" s="43"/>
      <c r="V10" s="43"/>
      <c r="W10" s="43">
        <f>データ!P6</f>
        <v>90.26</v>
      </c>
      <c r="X10" s="43"/>
      <c r="Y10" s="43"/>
      <c r="Z10" s="43"/>
      <c r="AA10" s="43"/>
      <c r="AB10" s="43"/>
      <c r="AC10" s="43"/>
      <c r="AD10" s="47">
        <f>データ!Q6</f>
        <v>2830</v>
      </c>
      <c r="AE10" s="47"/>
      <c r="AF10" s="47"/>
      <c r="AG10" s="47"/>
      <c r="AH10" s="47"/>
      <c r="AI10" s="47"/>
      <c r="AJ10" s="47"/>
      <c r="AK10" s="2"/>
      <c r="AL10" s="47">
        <f>データ!U6</f>
        <v>4560</v>
      </c>
      <c r="AM10" s="47"/>
      <c r="AN10" s="47"/>
      <c r="AO10" s="47"/>
      <c r="AP10" s="47"/>
      <c r="AQ10" s="47"/>
      <c r="AR10" s="47"/>
      <c r="AS10" s="47"/>
      <c r="AT10" s="43">
        <f>データ!V6</f>
        <v>1.74</v>
      </c>
      <c r="AU10" s="43"/>
      <c r="AV10" s="43"/>
      <c r="AW10" s="43"/>
      <c r="AX10" s="43"/>
      <c r="AY10" s="43"/>
      <c r="AZ10" s="43"/>
      <c r="BA10" s="43"/>
      <c r="BB10" s="43">
        <f>データ!W6</f>
        <v>2620.69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74811</v>
      </c>
      <c r="D6" s="31">
        <f t="shared" si="3"/>
        <v>47</v>
      </c>
      <c r="E6" s="31">
        <f t="shared" si="3"/>
        <v>17</v>
      </c>
      <c r="F6" s="31">
        <f t="shared" si="3"/>
        <v>1</v>
      </c>
      <c r="G6" s="31">
        <f t="shared" si="3"/>
        <v>0</v>
      </c>
      <c r="H6" s="31" t="str">
        <f t="shared" si="3"/>
        <v>福島県　棚倉町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30.87</v>
      </c>
      <c r="P6" s="32">
        <f t="shared" si="3"/>
        <v>90.26</v>
      </c>
      <c r="Q6" s="32">
        <f t="shared" si="3"/>
        <v>2830</v>
      </c>
      <c r="R6" s="32">
        <f t="shared" si="3"/>
        <v>14820</v>
      </c>
      <c r="S6" s="32">
        <f t="shared" si="3"/>
        <v>159.93</v>
      </c>
      <c r="T6" s="32">
        <f t="shared" si="3"/>
        <v>92.67</v>
      </c>
      <c r="U6" s="32">
        <f t="shared" si="3"/>
        <v>4560</v>
      </c>
      <c r="V6" s="32">
        <f t="shared" si="3"/>
        <v>1.74</v>
      </c>
      <c r="W6" s="32">
        <f t="shared" si="3"/>
        <v>2620.69</v>
      </c>
      <c r="X6" s="33">
        <f>IF(X7="",NA(),X7)</f>
        <v>86.84</v>
      </c>
      <c r="Y6" s="33">
        <f t="shared" ref="Y6:AG6" si="4">IF(Y7="",NA(),Y7)</f>
        <v>88.36</v>
      </c>
      <c r="Z6" s="33">
        <f t="shared" si="4"/>
        <v>89.24</v>
      </c>
      <c r="AA6" s="33">
        <f t="shared" si="4"/>
        <v>69.739999999999995</v>
      </c>
      <c r="AB6" s="33">
        <f t="shared" si="4"/>
        <v>92.69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540.46</v>
      </c>
      <c r="BF6" s="33">
        <f t="shared" ref="BF6:BN6" si="7">IF(BF7="",NA(),BF7)</f>
        <v>519.44000000000005</v>
      </c>
      <c r="BG6" s="33">
        <f t="shared" si="7"/>
        <v>598.20000000000005</v>
      </c>
      <c r="BH6" s="33">
        <f t="shared" si="7"/>
        <v>468.21</v>
      </c>
      <c r="BI6" s="33">
        <f t="shared" si="7"/>
        <v>433.29</v>
      </c>
      <c r="BJ6" s="33">
        <f t="shared" si="7"/>
        <v>1882.66</v>
      </c>
      <c r="BK6" s="33">
        <f t="shared" si="7"/>
        <v>1734.34</v>
      </c>
      <c r="BL6" s="33">
        <f t="shared" si="7"/>
        <v>1273.52</v>
      </c>
      <c r="BM6" s="33">
        <f t="shared" si="7"/>
        <v>1209.95</v>
      </c>
      <c r="BN6" s="33">
        <f t="shared" si="7"/>
        <v>1136.5</v>
      </c>
      <c r="BO6" s="32" t="str">
        <f>IF(BO7="","",IF(BO7="-","【-】","【"&amp;SUBSTITUTE(TEXT(BO7,"#,##0.00"),"-","△")&amp;"】"))</f>
        <v>【776.35】</v>
      </c>
      <c r="BP6" s="33">
        <f>IF(BP7="",NA(),BP7)</f>
        <v>54.46</v>
      </c>
      <c r="BQ6" s="33">
        <f t="shared" ref="BQ6:BY6" si="8">IF(BQ7="",NA(),BQ7)</f>
        <v>56.2</v>
      </c>
      <c r="BR6" s="33">
        <f t="shared" si="8"/>
        <v>54.57</v>
      </c>
      <c r="BS6" s="33">
        <f t="shared" si="8"/>
        <v>28.84</v>
      </c>
      <c r="BT6" s="33">
        <f t="shared" si="8"/>
        <v>51.01</v>
      </c>
      <c r="BU6" s="33">
        <f t="shared" si="8"/>
        <v>54.67</v>
      </c>
      <c r="BV6" s="33">
        <f t="shared" si="8"/>
        <v>55.91</v>
      </c>
      <c r="BW6" s="33">
        <f t="shared" si="8"/>
        <v>67.849999999999994</v>
      </c>
      <c r="BX6" s="33">
        <f t="shared" si="8"/>
        <v>69.48</v>
      </c>
      <c r="BY6" s="33">
        <f t="shared" si="8"/>
        <v>71.650000000000006</v>
      </c>
      <c r="BZ6" s="32" t="str">
        <f>IF(BZ7="","",IF(BZ7="-","【-】","【"&amp;SUBSTITUTE(TEXT(BZ7,"#,##0.00"),"-","△")&amp;"】"))</f>
        <v>【96.57】</v>
      </c>
      <c r="CA6" s="33">
        <f>IF(CA7="",NA(),CA7)</f>
        <v>286.31</v>
      </c>
      <c r="CB6" s="33">
        <f t="shared" ref="CB6:CJ6" si="9">IF(CB7="",NA(),CB7)</f>
        <v>279.2</v>
      </c>
      <c r="CC6" s="33">
        <f t="shared" si="9"/>
        <v>285.8</v>
      </c>
      <c r="CD6" s="33">
        <f t="shared" si="9"/>
        <v>540.29</v>
      </c>
      <c r="CE6" s="33">
        <f t="shared" si="9"/>
        <v>311.2</v>
      </c>
      <c r="CF6" s="33">
        <f t="shared" si="9"/>
        <v>290.26</v>
      </c>
      <c r="CG6" s="33">
        <f t="shared" si="9"/>
        <v>284.98</v>
      </c>
      <c r="CH6" s="33">
        <f t="shared" si="9"/>
        <v>224.94</v>
      </c>
      <c r="CI6" s="33">
        <f t="shared" si="9"/>
        <v>220.67</v>
      </c>
      <c r="CJ6" s="33">
        <f t="shared" si="9"/>
        <v>217.82</v>
      </c>
      <c r="CK6" s="32" t="str">
        <f>IF(CK7="","",IF(CK7="-","【-】","【"&amp;SUBSTITUTE(TEXT(CK7,"#,##0.00"),"-","△")&amp;"】"))</f>
        <v>【142.28】</v>
      </c>
      <c r="CL6" s="33">
        <f>IF(CL7="",NA(),CL7)</f>
        <v>38.369999999999997</v>
      </c>
      <c r="CM6" s="33">
        <f t="shared" ref="CM6:CU6" si="10">IF(CM7="",NA(),CM7)</f>
        <v>41.05</v>
      </c>
      <c r="CN6" s="33">
        <f t="shared" si="10"/>
        <v>40.58</v>
      </c>
      <c r="CO6" s="33">
        <f t="shared" si="10"/>
        <v>41.32</v>
      </c>
      <c r="CP6" s="33">
        <f t="shared" si="10"/>
        <v>42</v>
      </c>
      <c r="CQ6" s="33">
        <f t="shared" si="10"/>
        <v>39.770000000000003</v>
      </c>
      <c r="CR6" s="33">
        <f t="shared" si="10"/>
        <v>41.48</v>
      </c>
      <c r="CS6" s="33">
        <f t="shared" si="10"/>
        <v>55.41</v>
      </c>
      <c r="CT6" s="33">
        <f t="shared" si="10"/>
        <v>55.81</v>
      </c>
      <c r="CU6" s="33">
        <f t="shared" si="10"/>
        <v>54.44</v>
      </c>
      <c r="CV6" s="32" t="str">
        <f>IF(CV7="","",IF(CV7="-","【-】","【"&amp;SUBSTITUTE(TEXT(CV7,"#,##0.00"),"-","△")&amp;"】"))</f>
        <v>【60.35】</v>
      </c>
      <c r="CW6" s="33">
        <f>IF(CW7="",NA(),CW7)</f>
        <v>51.04</v>
      </c>
      <c r="CX6" s="33">
        <f t="shared" ref="CX6:DF6" si="11">IF(CX7="",NA(),CX7)</f>
        <v>52.49</v>
      </c>
      <c r="CY6" s="33">
        <f t="shared" si="11"/>
        <v>53.36</v>
      </c>
      <c r="CZ6" s="33">
        <f t="shared" si="11"/>
        <v>54.05</v>
      </c>
      <c r="DA6" s="33">
        <f t="shared" si="11"/>
        <v>55.44</v>
      </c>
      <c r="DB6" s="33">
        <f t="shared" si="11"/>
        <v>65.66</v>
      </c>
      <c r="DC6" s="33">
        <f t="shared" si="11"/>
        <v>65.739999999999995</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2">
        <f t="shared" si="14"/>
        <v>0</v>
      </c>
      <c r="EK6" s="33">
        <f t="shared" si="14"/>
        <v>0.1</v>
      </c>
      <c r="EL6" s="33">
        <f t="shared" si="14"/>
        <v>7.0000000000000007E-2</v>
      </c>
      <c r="EM6" s="33">
        <f t="shared" si="14"/>
        <v>0.04</v>
      </c>
      <c r="EN6" s="32" t="str">
        <f>IF(EN7="","",IF(EN7="-","【-】","【"&amp;SUBSTITUTE(TEXT(EN7,"#,##0.00"),"-","△")&amp;"】"))</f>
        <v>【0.17】</v>
      </c>
    </row>
    <row r="7" spans="1:144" s="34" customFormat="1">
      <c r="A7" s="26"/>
      <c r="B7" s="35">
        <v>2014</v>
      </c>
      <c r="C7" s="35">
        <v>74811</v>
      </c>
      <c r="D7" s="35">
        <v>47</v>
      </c>
      <c r="E7" s="35">
        <v>17</v>
      </c>
      <c r="F7" s="35">
        <v>1</v>
      </c>
      <c r="G7" s="35">
        <v>0</v>
      </c>
      <c r="H7" s="35" t="s">
        <v>96</v>
      </c>
      <c r="I7" s="35" t="s">
        <v>97</v>
      </c>
      <c r="J7" s="35" t="s">
        <v>98</v>
      </c>
      <c r="K7" s="35" t="s">
        <v>99</v>
      </c>
      <c r="L7" s="35" t="s">
        <v>100</v>
      </c>
      <c r="M7" s="36" t="s">
        <v>101</v>
      </c>
      <c r="N7" s="36" t="s">
        <v>102</v>
      </c>
      <c r="O7" s="36">
        <v>30.87</v>
      </c>
      <c r="P7" s="36">
        <v>90.26</v>
      </c>
      <c r="Q7" s="36">
        <v>2830</v>
      </c>
      <c r="R7" s="36">
        <v>14820</v>
      </c>
      <c r="S7" s="36">
        <v>159.93</v>
      </c>
      <c r="T7" s="36">
        <v>92.67</v>
      </c>
      <c r="U7" s="36">
        <v>4560</v>
      </c>
      <c r="V7" s="36">
        <v>1.74</v>
      </c>
      <c r="W7" s="36">
        <v>2620.69</v>
      </c>
      <c r="X7" s="36">
        <v>86.84</v>
      </c>
      <c r="Y7" s="36">
        <v>88.36</v>
      </c>
      <c r="Z7" s="36">
        <v>89.24</v>
      </c>
      <c r="AA7" s="36">
        <v>69.739999999999995</v>
      </c>
      <c r="AB7" s="36">
        <v>92.69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540.46</v>
      </c>
      <c r="BF7" s="36">
        <v>519.44000000000005</v>
      </c>
      <c r="BG7" s="36">
        <v>598.20000000000005</v>
      </c>
      <c r="BH7" s="36">
        <v>468.21</v>
      </c>
      <c r="BI7" s="36">
        <v>433.29</v>
      </c>
      <c r="BJ7" s="36">
        <v>1882.66</v>
      </c>
      <c r="BK7" s="36">
        <v>1734.34</v>
      </c>
      <c r="BL7" s="36">
        <v>1273.52</v>
      </c>
      <c r="BM7" s="36">
        <v>1209.95</v>
      </c>
      <c r="BN7" s="36">
        <v>1136.5</v>
      </c>
      <c r="BO7" s="36">
        <v>776.35</v>
      </c>
      <c r="BP7" s="36">
        <v>54.46</v>
      </c>
      <c r="BQ7" s="36">
        <v>56.2</v>
      </c>
      <c r="BR7" s="36">
        <v>54.57</v>
      </c>
      <c r="BS7" s="36">
        <v>28.84</v>
      </c>
      <c r="BT7" s="36">
        <v>51.01</v>
      </c>
      <c r="BU7" s="36">
        <v>54.67</v>
      </c>
      <c r="BV7" s="36">
        <v>55.91</v>
      </c>
      <c r="BW7" s="36">
        <v>67.849999999999994</v>
      </c>
      <c r="BX7" s="36">
        <v>69.48</v>
      </c>
      <c r="BY7" s="36">
        <v>71.650000000000006</v>
      </c>
      <c r="BZ7" s="36">
        <v>96.57</v>
      </c>
      <c r="CA7" s="36">
        <v>286.31</v>
      </c>
      <c r="CB7" s="36">
        <v>279.2</v>
      </c>
      <c r="CC7" s="36">
        <v>285.8</v>
      </c>
      <c r="CD7" s="36">
        <v>540.29</v>
      </c>
      <c r="CE7" s="36">
        <v>311.2</v>
      </c>
      <c r="CF7" s="36">
        <v>290.26</v>
      </c>
      <c r="CG7" s="36">
        <v>284.98</v>
      </c>
      <c r="CH7" s="36">
        <v>224.94</v>
      </c>
      <c r="CI7" s="36">
        <v>220.67</v>
      </c>
      <c r="CJ7" s="36">
        <v>217.82</v>
      </c>
      <c r="CK7" s="36">
        <v>142.28</v>
      </c>
      <c r="CL7" s="36">
        <v>38.369999999999997</v>
      </c>
      <c r="CM7" s="36">
        <v>41.05</v>
      </c>
      <c r="CN7" s="36">
        <v>40.58</v>
      </c>
      <c r="CO7" s="36">
        <v>41.32</v>
      </c>
      <c r="CP7" s="36">
        <v>42</v>
      </c>
      <c r="CQ7" s="36">
        <v>39.770000000000003</v>
      </c>
      <c r="CR7" s="36">
        <v>41.48</v>
      </c>
      <c r="CS7" s="36">
        <v>55.41</v>
      </c>
      <c r="CT7" s="36">
        <v>55.81</v>
      </c>
      <c r="CU7" s="36">
        <v>54.44</v>
      </c>
      <c r="CV7" s="36">
        <v>60.35</v>
      </c>
      <c r="CW7" s="36">
        <v>51.04</v>
      </c>
      <c r="CX7" s="36">
        <v>52.49</v>
      </c>
      <c r="CY7" s="36">
        <v>53.36</v>
      </c>
      <c r="CZ7" s="36">
        <v>54.05</v>
      </c>
      <c r="DA7" s="36">
        <v>55.44</v>
      </c>
      <c r="DB7" s="36">
        <v>65.66</v>
      </c>
      <c r="DC7" s="36">
        <v>65.739999999999995</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u0046</cp:lastModifiedBy>
  <cp:lastPrinted>2016-02-15T01:46:18Z</cp:lastPrinted>
  <dcterms:created xsi:type="dcterms:W3CDTF">2016-02-03T08:48:11Z</dcterms:created>
  <dcterms:modified xsi:type="dcterms:W3CDTF">2016-02-15T01:49:30Z</dcterms:modified>
  <cp:category/>
</cp:coreProperties>
</file>