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itoshi\Desktop\280216【〆切】公営企業｜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<sst xmlns="http://schemas.openxmlformats.org/spreadsheetml/2006/main" count="221" uniqueCount="111">
  <si>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</si>
  <si>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</si>
  <si>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</si>
  <si>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</si>
  <si>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</si>
  <si>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</si>
  <si>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</si>
  <si>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</si>
  <si>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</si>
  <si>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</si>
  <si>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</si>
  <si>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</si>
  <si>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</si>
  <si>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</si>
  <si>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</si>
  <si>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</si>
  <si>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</si>
  <si>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</si>
  <si>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</si>
  <si>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</si>
  <si>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</si>
  <si>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</si>
  <si>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</si>
  <si>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</si>
  <si>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</si>
  <si>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</si>
  <si>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</si>
  <si>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</si>
  <si>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</si>
  <si>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</si>
  <si>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</si>
  <si>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</si>
  <si>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</si>
  <si>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</si>
  <si>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</si>
  <si>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</si>
  <si>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</si>
  <si>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</si>
  <si>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</si>
  <si>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</si>
  <si>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</si>
  <si>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</si>
  <si>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</si>
  <si>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</si>
  <si>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</si>
  <si>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</si>
  <si>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</si>
  <si>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</si>
  <si>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</si>
  <si>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</si>
  <si>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</si>
  <si>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</si>
  <si>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</si>
  <si>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</si>
  <si>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</si>
  <si>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</si>
  <si>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</si>
  <si>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</si>
  <si>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</si>
  <si>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</si>
  <si>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</si>
  <si>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</si>
  <si>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</si>
  <si>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</si>
  <si>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</si>
  <si>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</si>
  <si>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</si>
  <si>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</si>
  <si>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</si>
  <si>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</si>
  <si>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</si>
  <si>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</si>
  <si>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</si>
  <si>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</si>
  <si>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</si>
  <si>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</si>
  <si>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</si>
  <si>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</si>
  <si>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</si>
  <si>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</si>
  <si>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</si>
  <si>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</si>
  <si>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</si>
  <si>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</si>
  <si>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</si>
  <si>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</si>
  <si>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</si>
  <si>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</si>
  <si>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</si>
  <si>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</si>
  <si>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</si>
  <si>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</si>
  <si>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</si>
  <si>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</si>
  <si>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</si>
  <si>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</si>
  <si>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</si>
  <si>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</si>
  <si>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</si>
  <si>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</si>
  <si>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</si>
  <si>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</si>
  <si>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</si>
  <si>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</si>
  <si>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</si>
  <si>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</si>
  <si>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</si>
  <si>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</si>
  <si>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類似団体平均を下回っている。
　農業集落排水の管渠については、法定耐用年数が経過するまで期間があるため、計画的な更新が必要な時期は未定である。</t>
    <rPh sb="19" eb="21">
      <t>ノウギョウ</t>
    </rPh>
    <phoneticPr fontId="4"/>
  </si>
  <si>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平成26年度までは類似団体比較して企業債残高の減少から、経営は比較的安定しているといえる。しかし、農業集落排水は処理区域内人口が少なく有収水量も少ないため、汚水処理原価が高い傾向にあるといえる。</t>
    <rPh sb="2" eb="4">
      <t>キンネン</t>
    </rPh>
    <rPh sb="25" eb="27">
      <t>ジギョウ</t>
    </rPh>
    <rPh sb="27" eb="29">
      <t>キボ</t>
    </rPh>
    <rPh sb="30" eb="31">
      <t>タイ</t>
    </rPh>
    <rPh sb="33" eb="35">
      <t>キギョウ</t>
    </rPh>
    <rPh sb="35" eb="36">
      <t>サイ</t>
    </rPh>
    <rPh sb="36" eb="38">
      <t>ザンダカ</t>
    </rPh>
    <rPh sb="39" eb="40">
      <t>スク</t>
    </rPh>
    <rPh sb="74" eb="76">
      <t>ヒカク</t>
    </rPh>
    <rPh sb="78" eb="79">
      <t>タカ</t>
    </rPh>
    <rPh sb="80" eb="82">
      <t>スウチ</t>
    </rPh>
    <rPh sb="83" eb="85">
      <t>スイイ</t>
    </rPh>
    <rPh sb="98" eb="100">
      <t>ケイエイ</t>
    </rPh>
    <rPh sb="128" eb="131">
      <t>ドウスイジュン</t>
    </rPh>
    <rPh sb="225" eb="227">
      <t>ヒカク</t>
    </rPh>
    <rPh sb="229" eb="231">
      <t>キギョウ</t>
    </rPh>
    <rPh sb="231" eb="232">
      <t>サイ</t>
    </rPh>
    <rPh sb="232" eb="234">
      <t>ザンダカ</t>
    </rPh>
    <rPh sb="235" eb="237">
      <t>ゲンショウ</t>
    </rPh>
    <rPh sb="240" eb="242">
      <t>ケイエイ</t>
    </rPh>
    <rPh sb="243" eb="246">
      <t>ヒカクテキ</t>
    </rPh>
    <rPh sb="246" eb="248">
      <t>アンテイ</t>
    </rPh>
    <phoneticPr fontId="4"/>
  </si>
  <si>
    <t>　農業集落排水は類似団体に近い経営ができているといえる。今後は、より健全・効率的な経営のために汚水処理費の削減に努めることが必要である。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</si>
</sst>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867224"/>
        <c:axId val="12492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219867224"/>
        <c:axId val="124922296"/>
      </c:lineChart>
      <c:dateAx>
        <c:axId val="219867224"/>
        <c:scaling>
          <c:orientation val="minMax"/>
        </c:scaling>
        <c:delete val="1"/>
        <c:axPos val="b"/>
        <c:numFmt formatCode="ge" sourceLinked="1"/>
        <c:majorTickMark val="none"/>
        <c:minorTickMark val="none"/>
        <c:tickLblPos val="none"/>
        <c:crossAx val="124922296"/>
        <c:crosses val="autoZero"/>
        <c:auto val="1"/>
        <c:lblOffset val="100"/>
        <c:baseTimeUnit val="years"/>
      </c:dateAx>
      <c:valAx>
        <c:axId val="12492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6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42.86</c:v>
                </c:pt>
                <c:pt idx="1">
                  <c:v>42.59</c:v>
                </c:pt>
                <c:pt idx="2">
                  <c:v>42.59</c:v>
                </c:pt>
                <c:pt idx="3">
                  <c:v>42.59</c:v>
                </c:pt>
                <c:pt idx="4">
                  <c:v>42.59</c:v>
                </c:pt>
              </c:numCache>
            </c:numRef>
          </c:val>
        </c:ser>
        <c:dLbls>
          <c:showLegendKey val="0"/>
          <c:showVal val="0"/>
          <c:showCatName val="0"/>
          <c:showSerName val="0"/>
          <c:showPercent val="0"/>
          <c:showBubbleSize val="0"/>
        </c:dLbls>
        <c:gapWidth val="150"/>
        <c:axId val="220573984"/>
        <c:axId val="22057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20573984"/>
        <c:axId val="220574376"/>
      </c:lineChart>
      <c:dateAx>
        <c:axId val="220573984"/>
        <c:scaling>
          <c:orientation val="minMax"/>
        </c:scaling>
        <c:delete val="1"/>
        <c:axPos val="b"/>
        <c:numFmt formatCode="ge" sourceLinked="1"/>
        <c:majorTickMark val="none"/>
        <c:minorTickMark val="none"/>
        <c:tickLblPos val="none"/>
        <c:crossAx val="220574376"/>
        <c:crosses val="autoZero"/>
        <c:auto val="1"/>
        <c:lblOffset val="100"/>
        <c:baseTimeUnit val="years"/>
      </c:dateAx>
      <c:valAx>
        <c:axId val="22057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87.72</c:v>
                </c:pt>
                <c:pt idx="1">
                  <c:v>92.96</c:v>
                </c:pt>
                <c:pt idx="2">
                  <c:v>95.08</c:v>
                </c:pt>
                <c:pt idx="3">
                  <c:v>97.29</c:v>
                </c:pt>
                <c:pt idx="4">
                  <c:v>97.2</c:v>
                </c:pt>
              </c:numCache>
            </c:numRef>
          </c:val>
        </c:ser>
        <c:dLbls>
          <c:showLegendKey val="0"/>
          <c:showVal val="0"/>
          <c:showCatName val="0"/>
          <c:showSerName val="0"/>
          <c:showPercent val="0"/>
          <c:showBubbleSize val="0"/>
        </c:dLbls>
        <c:gapWidth val="150"/>
        <c:axId val="220575552"/>
        <c:axId val="22057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20575552"/>
        <c:axId val="220575944"/>
      </c:lineChart>
      <c:dateAx>
        <c:axId val="220575552"/>
        <c:scaling>
          <c:orientation val="minMax"/>
        </c:scaling>
        <c:delete val="1"/>
        <c:axPos val="b"/>
        <c:numFmt formatCode="ge" sourceLinked="1"/>
        <c:majorTickMark val="none"/>
        <c:minorTickMark val="none"/>
        <c:tickLblPos val="none"/>
        <c:crossAx val="220575944"/>
        <c:crosses val="autoZero"/>
        <c:auto val="1"/>
        <c:lblOffset val="100"/>
        <c:baseTimeUnit val="years"/>
      </c:dateAx>
      <c:valAx>
        <c:axId val="22057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82.08</c:v>
                </c:pt>
                <c:pt idx="1">
                  <c:v>98.2</c:v>
                </c:pt>
                <c:pt idx="2">
                  <c:v>66.36</c:v>
                </c:pt>
                <c:pt idx="3">
                  <c:v>97.73</c:v>
                </c:pt>
                <c:pt idx="4">
                  <c:v>99.71</c:v>
                </c:pt>
              </c:numCache>
            </c:numRef>
          </c:val>
        </c:ser>
        <c:dLbls>
          <c:showLegendKey val="0"/>
          <c:showVal val="0"/>
          <c:showCatName val="0"/>
          <c:showSerName val="0"/>
          <c:showPercent val="0"/>
          <c:showBubbleSize val="0"/>
        </c:dLbls>
        <c:gapWidth val="150"/>
        <c:axId val="220619008"/>
        <c:axId val="2206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619008"/>
        <c:axId val="220621440"/>
      </c:lineChart>
      <c:dateAx>
        <c:axId val="220619008"/>
        <c:scaling>
          <c:orientation val="minMax"/>
        </c:scaling>
        <c:delete val="1"/>
        <c:axPos val="b"/>
        <c:numFmt formatCode="ge" sourceLinked="1"/>
        <c:majorTickMark val="none"/>
        <c:minorTickMark val="none"/>
        <c:tickLblPos val="none"/>
        <c:crossAx val="220621440"/>
        <c:crosses val="autoZero"/>
        <c:auto val="1"/>
        <c:lblOffset val="100"/>
        <c:baseTimeUnit val="years"/>
      </c:dateAx>
      <c:valAx>
        <c:axId val="2206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6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702904"/>
        <c:axId val="22070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702904"/>
        <c:axId val="220705336"/>
      </c:lineChart>
      <c:dateAx>
        <c:axId val="220702904"/>
        <c:scaling>
          <c:orientation val="minMax"/>
        </c:scaling>
        <c:delete val="1"/>
        <c:axPos val="b"/>
        <c:numFmt formatCode="ge" sourceLinked="1"/>
        <c:majorTickMark val="none"/>
        <c:minorTickMark val="none"/>
        <c:tickLblPos val="none"/>
        <c:crossAx val="220705336"/>
        <c:crosses val="autoZero"/>
        <c:auto val="1"/>
        <c:lblOffset val="100"/>
        <c:baseTimeUnit val="years"/>
      </c:dateAx>
      <c:valAx>
        <c:axId val="22070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0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786176"/>
        <c:axId val="12617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786176"/>
        <c:axId val="126175304"/>
      </c:lineChart>
      <c:dateAx>
        <c:axId val="220786176"/>
        <c:scaling>
          <c:orientation val="minMax"/>
        </c:scaling>
        <c:delete val="1"/>
        <c:axPos val="b"/>
        <c:numFmt formatCode="ge" sourceLinked="1"/>
        <c:majorTickMark val="none"/>
        <c:minorTickMark val="none"/>
        <c:tickLblPos val="none"/>
        <c:crossAx val="126175304"/>
        <c:crosses val="autoZero"/>
        <c:auto val="1"/>
        <c:lblOffset val="100"/>
        <c:baseTimeUnit val="years"/>
      </c:dateAx>
      <c:valAx>
        <c:axId val="12617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814760"/>
        <c:axId val="22081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814760"/>
        <c:axId val="220815152"/>
      </c:lineChart>
      <c:dateAx>
        <c:axId val="220814760"/>
        <c:scaling>
          <c:orientation val="minMax"/>
        </c:scaling>
        <c:delete val="1"/>
        <c:axPos val="b"/>
        <c:numFmt formatCode="ge" sourceLinked="1"/>
        <c:majorTickMark val="none"/>
        <c:minorTickMark val="none"/>
        <c:tickLblPos val="none"/>
        <c:crossAx val="220815152"/>
        <c:crosses val="autoZero"/>
        <c:auto val="1"/>
        <c:lblOffset val="100"/>
        <c:baseTimeUnit val="years"/>
      </c:dateAx>
      <c:valAx>
        <c:axId val="22081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1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176480"/>
        <c:axId val="1261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176480"/>
        <c:axId val="126174912"/>
      </c:lineChart>
      <c:dateAx>
        <c:axId val="126176480"/>
        <c:scaling>
          <c:orientation val="minMax"/>
        </c:scaling>
        <c:delete val="1"/>
        <c:axPos val="b"/>
        <c:numFmt formatCode="ge" sourceLinked="1"/>
        <c:majorTickMark val="none"/>
        <c:minorTickMark val="none"/>
        <c:tickLblPos val="none"/>
        <c:crossAx val="126174912"/>
        <c:crosses val="autoZero"/>
        <c:auto val="1"/>
        <c:lblOffset val="100"/>
        <c:baseTimeUnit val="years"/>
      </c:dateAx>
      <c:valAx>
        <c:axId val="1261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24.95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6173736"/>
        <c:axId val="22081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26173736"/>
        <c:axId val="220816328"/>
      </c:lineChart>
      <c:dateAx>
        <c:axId val="126173736"/>
        <c:scaling>
          <c:orientation val="minMax"/>
        </c:scaling>
        <c:delete val="1"/>
        <c:axPos val="b"/>
        <c:numFmt formatCode="ge" sourceLinked="1"/>
        <c:majorTickMark val="none"/>
        <c:minorTickMark val="none"/>
        <c:tickLblPos val="none"/>
        <c:crossAx val="220816328"/>
        <c:crosses val="autoZero"/>
        <c:auto val="1"/>
        <c:lblOffset val="100"/>
        <c:baseTimeUnit val="years"/>
      </c:dateAx>
      <c:valAx>
        <c:axId val="22081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7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68.150000000000006</c:v>
                </c:pt>
                <c:pt idx="1">
                  <c:v>67.459999999999994</c:v>
                </c:pt>
                <c:pt idx="2">
                  <c:v>55.33</c:v>
                </c:pt>
                <c:pt idx="3">
                  <c:v>72.260000000000005</c:v>
                </c:pt>
                <c:pt idx="4">
                  <c:v>69.48</c:v>
                </c:pt>
              </c:numCache>
            </c:numRef>
          </c:val>
        </c:ser>
        <c:dLbls>
          <c:showLegendKey val="0"/>
          <c:showVal val="0"/>
          <c:showCatName val="0"/>
          <c:showSerName val="0"/>
          <c:showPercent val="0"/>
          <c:showBubbleSize val="0"/>
        </c:dLbls>
        <c:gapWidth val="150"/>
        <c:axId val="220817504"/>
        <c:axId val="22081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20817504"/>
        <c:axId val="220817896"/>
      </c:lineChart>
      <c:dateAx>
        <c:axId val="220817504"/>
        <c:scaling>
          <c:orientation val="minMax"/>
        </c:scaling>
        <c:delete val="1"/>
        <c:axPos val="b"/>
        <c:numFmt formatCode="ge" sourceLinked="1"/>
        <c:majorTickMark val="none"/>
        <c:minorTickMark val="none"/>
        <c:tickLblPos val="none"/>
        <c:crossAx val="220817896"/>
        <c:crosses val="autoZero"/>
        <c:auto val="1"/>
        <c:lblOffset val="100"/>
        <c:baseTimeUnit val="years"/>
      </c:dateAx>
      <c:valAx>
        <c:axId val="22081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382.4</c:v>
                </c:pt>
                <c:pt idx="1">
                  <c:v>383.44</c:v>
                </c:pt>
                <c:pt idx="2">
                  <c:v>482.78</c:v>
                </c:pt>
                <c:pt idx="3">
                  <c:v>367</c:v>
                </c:pt>
                <c:pt idx="4">
                  <c:v>391.04</c:v>
                </c:pt>
              </c:numCache>
            </c:numRef>
          </c:val>
        </c:ser>
        <c:dLbls>
          <c:showLegendKey val="0"/>
          <c:showVal val="0"/>
          <c:showCatName val="0"/>
          <c:showSerName val="0"/>
          <c:showPercent val="0"/>
          <c:showBubbleSize val="0"/>
        </c:dLbls>
        <c:gapWidth val="150"/>
        <c:axId val="220419968"/>
        <c:axId val="22042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20419968"/>
        <c:axId val="220420360"/>
      </c:lineChart>
      <c:dateAx>
        <c:axId val="220419968"/>
        <c:scaling>
          <c:orientation val="minMax"/>
        </c:scaling>
        <c:delete val="1"/>
        <c:axPos val="b"/>
        <c:numFmt formatCode="ge" sourceLinked="1"/>
        <c:majorTickMark val="none"/>
        <c:minorTickMark val="none"/>
        <c:tickLblPos val="none"/>
        <c:crossAx val="220420360"/>
        <c:crosses val="autoZero"/>
        <c:auto val="1"/>
        <c:lblOffset val="100"/>
        <c:baseTimeUnit val="years"/>
      </c:dateAx>
      <c:valAx>
        <c:axId val="22042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L31" zoomScale="70" zoomScaleNormal="7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三島町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1820</v>
      </c>
      <c r="AM8" s="47"/>
      <c r="AN8" s="47"/>
      <c r="AO8" s="47"/>
      <c r="AP8" s="47"/>
      <c r="AQ8" s="47"/>
      <c r="AR8" s="47"/>
      <c r="AS8" s="47"/>
      <c r="AT8" s="43">
        <f>データ!S6</f>
        <v>90.81</v>
      </c>
      <c r="AU8" s="43"/>
      <c r="AV8" s="43"/>
      <c r="AW8" s="43"/>
      <c r="AX8" s="43"/>
      <c r="AY8" s="43"/>
      <c r="AZ8" s="43"/>
      <c r="BA8" s="43"/>
      <c r="BB8" s="43">
        <f>データ!T6</f>
        <v>20.04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27.9</v>
      </c>
      <c r="Q10" s="43"/>
      <c r="R10" s="43"/>
      <c r="S10" s="43"/>
      <c r="T10" s="43"/>
      <c r="U10" s="43"/>
      <c r="V10" s="43"/>
      <c r="W10" s="43">
        <f>データ!P6</f>
        <v>100</v>
      </c>
      <c r="X10" s="43"/>
      <c r="Y10" s="43"/>
      <c r="Z10" s="43"/>
      <c r="AA10" s="43"/>
      <c r="AB10" s="43"/>
      <c r="AC10" s="43"/>
      <c r="AD10" s="47">
        <f>データ!Q6</f>
        <v>4950</v>
      </c>
      <c r="AE10" s="47"/>
      <c r="AF10" s="47"/>
      <c r="AG10" s="47"/>
      <c r="AH10" s="47"/>
      <c r="AI10" s="47"/>
      <c r="AJ10" s="47"/>
      <c r="AK10" s="2"/>
      <c r="AL10" s="47">
        <f>データ!U6</f>
        <v>500</v>
      </c>
      <c r="AM10" s="47"/>
      <c r="AN10" s="47"/>
      <c r="AO10" s="47"/>
      <c r="AP10" s="47"/>
      <c r="AQ10" s="47"/>
      <c r="AR10" s="47"/>
      <c r="AS10" s="47"/>
      <c r="AT10" s="43">
        <f>データ!V6</f>
        <v>0.5</v>
      </c>
      <c r="AU10" s="43"/>
      <c r="AV10" s="43"/>
      <c r="AW10" s="43"/>
      <c r="AX10" s="43"/>
      <c r="AY10" s="43"/>
      <c r="AZ10" s="43"/>
      <c r="BA10" s="43"/>
      <c r="BB10" s="43">
        <f>データ!W6</f>
        <v>1000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74446</v>
      </c>
      <c r="D6" s="31">
        <f t="shared" si="3"/>
        <v>47</v>
      </c>
      <c r="E6" s="31">
        <f t="shared" si="3"/>
        <v>17</v>
      </c>
      <c r="F6" s="31">
        <f t="shared" si="3"/>
        <v>5</v>
      </c>
      <c r="G6" s="31">
        <f t="shared" si="3"/>
        <v>0</v>
      </c>
      <c r="H6" s="31" t="str">
        <f t="shared" si="3"/>
        <v>福島県　三島町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27.9</v>
      </c>
      <c r="P6" s="32">
        <f t="shared" si="3"/>
        <v>100</v>
      </c>
      <c r="Q6" s="32">
        <f t="shared" si="3"/>
        <v>4950</v>
      </c>
      <c r="R6" s="32">
        <f t="shared" si="3"/>
        <v>1820</v>
      </c>
      <c r="S6" s="32">
        <f t="shared" si="3"/>
        <v>90.81</v>
      </c>
      <c r="T6" s="32">
        <f t="shared" si="3"/>
        <v>20.04</v>
      </c>
      <c r="U6" s="32">
        <f t="shared" si="3"/>
        <v>500</v>
      </c>
      <c r="V6" s="32">
        <f t="shared" si="3"/>
        <v>0.5</v>
      </c>
      <c r="W6" s="32">
        <f t="shared" si="3"/>
        <v>1000</v>
      </c>
      <c r="X6" s="33">
        <f>IF(X7="",NA(),X7)</f>
        <v>82.08</v>
      </c>
      <c r="Y6" s="33">
        <f t="shared" ref="Y6:AG6" si="4">IF(Y7="",NA(),Y7)</f>
        <v>98.2</v>
      </c>
      <c r="Z6" s="33">
        <f t="shared" si="4"/>
        <v>66.36</v>
      </c>
      <c r="AA6" s="33">
        <f t="shared" si="4"/>
        <v>97.73</v>
      </c>
      <c r="AB6" s="33">
        <f t="shared" si="4"/>
        <v>99.71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24.95</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68.150000000000006</v>
      </c>
      <c r="BQ6" s="33">
        <f t="shared" ref="BQ6:BY6" si="8">IF(BQ7="",NA(),BQ7)</f>
        <v>67.459999999999994</v>
      </c>
      <c r="BR6" s="33">
        <f t="shared" si="8"/>
        <v>55.33</v>
      </c>
      <c r="BS6" s="33">
        <f t="shared" si="8"/>
        <v>72.260000000000005</v>
      </c>
      <c r="BT6" s="33">
        <f t="shared" si="8"/>
        <v>69.48</v>
      </c>
      <c r="BU6" s="33">
        <f t="shared" si="8"/>
        <v>43.24</v>
      </c>
      <c r="BV6" s="33">
        <f t="shared" si="8"/>
        <v>42.13</v>
      </c>
      <c r="BW6" s="33">
        <f t="shared" si="8"/>
        <v>42.48</v>
      </c>
      <c r="BX6" s="33">
        <f t="shared" si="8"/>
        <v>41.04</v>
      </c>
      <c r="BY6" s="33">
        <f t="shared" si="8"/>
        <v>41.08</v>
      </c>
      <c r="BZ6" s="32" t="str">
        <f>IF(BZ7="","",IF(BZ7="-","【-】","【"&amp;SUBSTITUTE(TEXT(BZ7,"#,##0.00"),"-","△")&amp;"】"))</f>
        <v>【51.49】</v>
      </c>
      <c r="CA6" s="33">
        <f>IF(CA7="",NA(),CA7)</f>
        <v>382.4</v>
      </c>
      <c r="CB6" s="33">
        <f t="shared" ref="CB6:CJ6" si="9">IF(CB7="",NA(),CB7)</f>
        <v>383.44</v>
      </c>
      <c r="CC6" s="33">
        <f t="shared" si="9"/>
        <v>482.78</v>
      </c>
      <c r="CD6" s="33">
        <f t="shared" si="9"/>
        <v>367</v>
      </c>
      <c r="CE6" s="33">
        <f t="shared" si="9"/>
        <v>391.04</v>
      </c>
      <c r="CF6" s="33">
        <f t="shared" si="9"/>
        <v>338.76</v>
      </c>
      <c r="CG6" s="33">
        <f t="shared" si="9"/>
        <v>348.41</v>
      </c>
      <c r="CH6" s="33">
        <f t="shared" si="9"/>
        <v>343.8</v>
      </c>
      <c r="CI6" s="33">
        <f t="shared" si="9"/>
        <v>357.08</v>
      </c>
      <c r="CJ6" s="33">
        <f t="shared" si="9"/>
        <v>378.08</v>
      </c>
      <c r="CK6" s="32" t="str">
        <f>IF(CK7="","",IF(CK7="-","【-】","【"&amp;SUBSTITUTE(TEXT(CK7,"#,##0.00"),"-","△")&amp;"】"))</f>
        <v>【295.10】</v>
      </c>
      <c r="CL6" s="33">
        <f>IF(CL7="",NA(),CL7)</f>
        <v>42.86</v>
      </c>
      <c r="CM6" s="33">
        <f t="shared" ref="CM6:CU6" si="10">IF(CM7="",NA(),CM7)</f>
        <v>42.59</v>
      </c>
      <c r="CN6" s="33">
        <f t="shared" si="10"/>
        <v>42.59</v>
      </c>
      <c r="CO6" s="33">
        <f t="shared" si="10"/>
        <v>42.59</v>
      </c>
      <c r="CP6" s="33">
        <f t="shared" si="10"/>
        <v>42.59</v>
      </c>
      <c r="CQ6" s="33">
        <f t="shared" si="10"/>
        <v>44.65</v>
      </c>
      <c r="CR6" s="33">
        <f t="shared" si="10"/>
        <v>46.85</v>
      </c>
      <c r="CS6" s="33">
        <f t="shared" si="10"/>
        <v>46.06</v>
      </c>
      <c r="CT6" s="33">
        <f t="shared" si="10"/>
        <v>45.95</v>
      </c>
      <c r="CU6" s="33">
        <f t="shared" si="10"/>
        <v>44.69</v>
      </c>
      <c r="CV6" s="32" t="str">
        <f>IF(CV7="","",IF(CV7="-","【-】","【"&amp;SUBSTITUTE(TEXT(CV7,"#,##0.00"),"-","△")&amp;"】"))</f>
        <v>【53.32】</v>
      </c>
      <c r="CW6" s="33">
        <f>IF(CW7="",NA(),CW7)</f>
        <v>87.72</v>
      </c>
      <c r="CX6" s="33">
        <f t="shared" ref="CX6:DF6" si="11">IF(CX7="",NA(),CX7)</f>
        <v>92.96</v>
      </c>
      <c r="CY6" s="33">
        <f t="shared" si="11"/>
        <v>95.08</v>
      </c>
      <c r="CZ6" s="33">
        <f t="shared" si="11"/>
        <v>97.29</v>
      </c>
      <c r="DA6" s="33">
        <f t="shared" si="11"/>
        <v>97.2</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74446</v>
      </c>
      <c r="D7" s="35">
        <v>47</v>
      </c>
      <c r="E7" s="35">
        <v>17</v>
      </c>
      <c r="F7" s="35">
        <v>5</v>
      </c>
      <c r="G7" s="35">
        <v>0</v>
      </c>
      <c r="H7" s="35" t="s">
        <v>96</v>
      </c>
      <c r="I7" s="35" t="s">
        <v>97</v>
      </c>
      <c r="J7" s="35" t="s">
        <v>98</v>
      </c>
      <c r="K7" s="35" t="s">
        <v>99</v>
      </c>
      <c r="L7" s="35" t="s">
        <v>100</v>
      </c>
      <c r="M7" s="36" t="s">
        <v>101</v>
      </c>
      <c r="N7" s="36" t="s">
        <v>102</v>
      </c>
      <c r="O7" s="36">
        <v>27.9</v>
      </c>
      <c r="P7" s="36">
        <v>100</v>
      </c>
      <c r="Q7" s="36">
        <v>4950</v>
      </c>
      <c r="R7" s="36">
        <v>1820</v>
      </c>
      <c r="S7" s="36">
        <v>90.81</v>
      </c>
      <c r="T7" s="36">
        <v>20.04</v>
      </c>
      <c r="U7" s="36">
        <v>500</v>
      </c>
      <c r="V7" s="36">
        <v>0.5</v>
      </c>
      <c r="W7" s="36">
        <v>1000</v>
      </c>
      <c r="X7" s="36">
        <v>82.08</v>
      </c>
      <c r="Y7" s="36">
        <v>98.2</v>
      </c>
      <c r="Z7" s="36">
        <v>66.36</v>
      </c>
      <c r="AA7" s="36">
        <v>97.73</v>
      </c>
      <c r="AB7" s="36">
        <v>99.71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24.95</v>
      </c>
      <c r="BG7" s="36">
        <v>0</v>
      </c>
      <c r="BH7" s="36">
        <v>0</v>
      </c>
      <c r="BI7" s="36">
        <v>0</v>
      </c>
      <c r="BJ7" s="36">
        <v>1316.7</v>
      </c>
      <c r="BK7" s="36">
        <v>1224.75</v>
      </c>
      <c r="BL7" s="36">
        <v>1144.05</v>
      </c>
      <c r="BM7" s="36">
        <v>1117.1099999999999</v>
      </c>
      <c r="BN7" s="36">
        <v>1161.05</v>
      </c>
      <c r="BO7" s="36">
        <v>992.47</v>
      </c>
      <c r="BP7" s="36">
        <v>68.150000000000006</v>
      </c>
      <c r="BQ7" s="36">
        <v>67.459999999999994</v>
      </c>
      <c r="BR7" s="36">
        <v>55.33</v>
      </c>
      <c r="BS7" s="36">
        <v>72.260000000000005</v>
      </c>
      <c r="BT7" s="36">
        <v>69.48</v>
      </c>
      <c r="BU7" s="36">
        <v>43.24</v>
      </c>
      <c r="BV7" s="36">
        <v>42.13</v>
      </c>
      <c r="BW7" s="36">
        <v>42.48</v>
      </c>
      <c r="BX7" s="36">
        <v>41.04</v>
      </c>
      <c r="BY7" s="36">
        <v>41.08</v>
      </c>
      <c r="BZ7" s="36">
        <v>51.49</v>
      </c>
      <c r="CA7" s="36">
        <v>382.4</v>
      </c>
      <c r="CB7" s="36">
        <v>383.44</v>
      </c>
      <c r="CC7" s="36">
        <v>482.78</v>
      </c>
      <c r="CD7" s="36">
        <v>367</v>
      </c>
      <c r="CE7" s="36">
        <v>391.04</v>
      </c>
      <c r="CF7" s="36">
        <v>338.76</v>
      </c>
      <c r="CG7" s="36">
        <v>348.41</v>
      </c>
      <c r="CH7" s="36">
        <v>343.8</v>
      </c>
      <c r="CI7" s="36">
        <v>357.08</v>
      </c>
      <c r="CJ7" s="36">
        <v>378.08</v>
      </c>
      <c r="CK7" s="36">
        <v>295.10000000000002</v>
      </c>
      <c r="CL7" s="36">
        <v>42.86</v>
      </c>
      <c r="CM7" s="36">
        <v>42.59</v>
      </c>
      <c r="CN7" s="36">
        <v>42.59</v>
      </c>
      <c r="CO7" s="36">
        <v>42.59</v>
      </c>
      <c r="CP7" s="36">
        <v>42.59</v>
      </c>
      <c r="CQ7" s="36">
        <v>44.65</v>
      </c>
      <c r="CR7" s="36">
        <v>46.85</v>
      </c>
      <c r="CS7" s="36">
        <v>46.06</v>
      </c>
      <c r="CT7" s="36">
        <v>45.95</v>
      </c>
      <c r="CU7" s="36">
        <v>44.69</v>
      </c>
      <c r="CV7" s="36">
        <v>53.32</v>
      </c>
      <c r="CW7" s="36">
        <v>87.72</v>
      </c>
      <c r="CX7" s="36">
        <v>92.96</v>
      </c>
      <c r="CY7" s="36">
        <v>95.08</v>
      </c>
      <c r="CZ7" s="36">
        <v>97.29</v>
      </c>
      <c r="DA7" s="36">
        <v>97.2</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cp:lastPrinted>2016-02-16T04:09:25Z</cp:lastPrinted>
  <dcterms:created xsi:type="dcterms:W3CDTF">2016-02-03T09:10:21Z</dcterms:created>
  <dcterms:modified xsi:type="dcterms:W3CDTF">2016-02-16T04:09:41Z</dcterms:modified>
  <cp:category/>
</cp:coreProperties>
</file>