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<sst xmlns="http://schemas.openxmlformats.org/spreadsheetml/2006/main" count="221" uniqueCount="111">
  <si>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</si>
  <si>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</si>
  <si>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</si>
  <si>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</si>
  <si>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</si>
  <si>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</si>
  <si>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</si>
  <si>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</si>
  <si>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</si>
  <si>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</si>
  <si>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</si>
  <si>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</si>
  <si>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</si>
  <si>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</si>
  <si>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</si>
  <si>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</si>
  <si>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</si>
  <si>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</si>
  <si>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</si>
  <si>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</si>
  <si>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</si>
  <si>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</si>
  <si>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</si>
  <si>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</si>
  <si>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</si>
  <si>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</si>
  <si>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</si>
  <si>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</si>
  <si>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</si>
  <si>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</si>
  <si>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</si>
  <si>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</si>
  <si>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</si>
  <si>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</si>
  <si>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</si>
  <si>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</si>
  <si>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</si>
  <si>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</si>
  <si>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</si>
  <si>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</si>
  <si>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</si>
  <si>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</si>
  <si>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</si>
  <si>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</si>
  <si>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</si>
  <si>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</si>
  <si>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</si>
  <si>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</si>
  <si>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</si>
  <si>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</si>
  <si>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</si>
  <si>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</si>
  <si>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</si>
  <si>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</si>
  <si>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</si>
  <si>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</si>
  <si>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</si>
  <si>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</si>
  <si>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</si>
  <si>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</si>
  <si>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</si>
  <si>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</si>
  <si>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</si>
  <si>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</si>
  <si>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</si>
  <si>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</si>
  <si>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</si>
  <si>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</si>
  <si>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</si>
  <si>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</si>
  <si>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</si>
  <si>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</si>
  <si>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</si>
  <si>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</si>
  <si>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</si>
  <si>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</si>
  <si>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</si>
  <si>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</si>
  <si>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</si>
  <si>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</si>
  <si>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</si>
  <si>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</si>
  <si>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</si>
  <si>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</si>
  <si>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</si>
  <si>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</si>
  <si>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</si>
  <si>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</si>
  <si>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</si>
  <si>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</si>
  <si>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</si>
  <si>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</si>
  <si>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</si>
  <si>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</si>
  <si>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</si>
  <si>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</si>
  <si>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</si>
  <si>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</si>
  <si>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</si>
  <si>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</si>
  <si>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</si>
  <si>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</si>
  <si>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</si>
  <si>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</si>
  <si>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</si>
  <si>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</si>
  <si>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</si>
  <si>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</si>
  <si>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収益的収支比率は悪化する傾向にあり、赤字解消に向けた経営改善が必要である。
　企業債残高対事業規模比率は全国平均及び類似団体平均値を上回っているが、平成26年度に山潟地区が完了し農業集落排水事業（5地区）が整備済みとなり、また、地方債の残高はピークを過ぎていることから、今後は減少していくものと思われる。
　経費回収率は全国平均及び類似団体平均値を下回っており、適正な使用料収入の確保と汚水処理費の削減が必要である。
　汚水処理原価は全国平均及び類似団体平均値を上回っており、近年上昇傾向にあるため、維持管理費の削減、接続率の向上が必要である。
　施設利用率は全国平均及び類似団体平均値を下回っている状況にあり、接続率の向上を図らなければならない。
　水洗化率は全国平均及び類似団体平均値を下回っているが、平成26年度に全事業地区が完了したことにより、今後は上昇が見込まれる。</t>
    <rPh sb="1" eb="4">
      <t>シュウエキテキ</t>
    </rPh>
    <rPh sb="4" eb="6">
      <t>シュウシ</t>
    </rPh>
    <rPh sb="6" eb="8">
      <t>ヒリツ</t>
    </rPh>
    <rPh sb="9" eb="11">
      <t>アッカ</t>
    </rPh>
    <rPh sb="13" eb="15">
      <t>ケイコウ</t>
    </rPh>
    <rPh sb="19" eb="21">
      <t>アカジ</t>
    </rPh>
    <rPh sb="21" eb="23">
      <t>カイショウ</t>
    </rPh>
    <rPh sb="24" eb="25">
      <t>ム</t>
    </rPh>
    <rPh sb="27" eb="29">
      <t>ケイエイ</t>
    </rPh>
    <rPh sb="29" eb="31">
      <t>カイゼン</t>
    </rPh>
    <rPh sb="32" eb="34">
      <t>ヒツヨウ</t>
    </rPh>
    <rPh sb="40" eb="42">
      <t>キギョウ</t>
    </rPh>
    <rPh sb="42" eb="43">
      <t>サイ</t>
    </rPh>
    <rPh sb="43" eb="45">
      <t>ザンダカ</t>
    </rPh>
    <rPh sb="45" eb="46">
      <t>タイ</t>
    </rPh>
    <rPh sb="46" eb="48">
      <t>ジギョウ</t>
    </rPh>
    <rPh sb="48" eb="50">
      <t>キボ</t>
    </rPh>
    <rPh sb="50" eb="52">
      <t>ヒリツ</t>
    </rPh>
    <rPh sb="53" eb="55">
      <t>ゼンコク</t>
    </rPh>
    <rPh sb="55" eb="57">
      <t>ヘイキン</t>
    </rPh>
    <rPh sb="57" eb="58">
      <t>オヨ</t>
    </rPh>
    <rPh sb="59" eb="61">
      <t>ルイジ</t>
    </rPh>
    <rPh sb="61" eb="63">
      <t>ダンタイ</t>
    </rPh>
    <rPh sb="63" eb="65">
      <t>ヘイキン</t>
    </rPh>
    <rPh sb="65" eb="66">
      <t>アタイ</t>
    </rPh>
    <rPh sb="67" eb="69">
      <t>ウワマワ</t>
    </rPh>
    <rPh sb="75" eb="77">
      <t>ヘイセイ</t>
    </rPh>
    <rPh sb="79" eb="81">
      <t>ネンド</t>
    </rPh>
    <rPh sb="82" eb="83">
      <t>ヤマ</t>
    </rPh>
    <rPh sb="83" eb="84">
      <t>ガタ</t>
    </rPh>
    <rPh sb="84" eb="86">
      <t>チク</t>
    </rPh>
    <rPh sb="87" eb="89">
      <t>カンリョウ</t>
    </rPh>
    <rPh sb="90" eb="92">
      <t>ノウギョウ</t>
    </rPh>
    <rPh sb="92" eb="94">
      <t>シュウラク</t>
    </rPh>
    <rPh sb="94" eb="96">
      <t>ハイスイ</t>
    </rPh>
    <rPh sb="96" eb="98">
      <t>ジギョウ</t>
    </rPh>
    <rPh sb="100" eb="102">
      <t>チク</t>
    </rPh>
    <rPh sb="104" eb="106">
      <t>セイビ</t>
    </rPh>
    <rPh sb="106" eb="107">
      <t>ズ</t>
    </rPh>
    <rPh sb="115" eb="118">
      <t>チホウサイ</t>
    </rPh>
    <rPh sb="119" eb="121">
      <t>ザンダカ</t>
    </rPh>
    <rPh sb="126" eb="127">
      <t>ス</t>
    </rPh>
    <rPh sb="136" eb="138">
      <t>コンゴ</t>
    </rPh>
    <rPh sb="139" eb="141">
      <t>ゲンショウ</t>
    </rPh>
    <rPh sb="148" eb="149">
      <t>オモ</t>
    </rPh>
    <rPh sb="155" eb="157">
      <t>ケイヒ</t>
    </rPh>
    <rPh sb="157" eb="160">
      <t>カイシュウリツ</t>
    </rPh>
    <rPh sb="161" eb="163">
      <t>ゼンコク</t>
    </rPh>
    <rPh sb="163" eb="165">
      <t>ヘイキン</t>
    </rPh>
    <rPh sb="165" eb="166">
      <t>オヨ</t>
    </rPh>
    <rPh sb="167" eb="169">
      <t>ルイジ</t>
    </rPh>
    <rPh sb="169" eb="171">
      <t>ダンタイ</t>
    </rPh>
    <rPh sb="171" eb="174">
      <t>ヘイキンチ</t>
    </rPh>
    <rPh sb="175" eb="177">
      <t>シタマワ</t>
    </rPh>
    <rPh sb="182" eb="184">
      <t>テキセイ</t>
    </rPh>
    <rPh sb="185" eb="188">
      <t>シヨウリョウ</t>
    </rPh>
    <rPh sb="188" eb="190">
      <t>シュウニュウ</t>
    </rPh>
    <rPh sb="191" eb="193">
      <t>カクホ</t>
    </rPh>
    <rPh sb="194" eb="196">
      <t>オスイ</t>
    </rPh>
    <rPh sb="196" eb="198">
      <t>ショリ</t>
    </rPh>
    <rPh sb="198" eb="199">
      <t>ヒ</t>
    </rPh>
    <rPh sb="200" eb="202">
      <t>サクゲン</t>
    </rPh>
    <rPh sb="203" eb="205">
      <t>ヒツヨウ</t>
    </rPh>
    <rPh sb="211" eb="213">
      <t>オスイ</t>
    </rPh>
    <rPh sb="213" eb="215">
      <t>ショリ</t>
    </rPh>
    <rPh sb="215" eb="217">
      <t>ゲンカ</t>
    </rPh>
    <rPh sb="218" eb="220">
      <t>ゼンコク</t>
    </rPh>
    <rPh sb="220" eb="222">
      <t>ヘイキン</t>
    </rPh>
    <rPh sb="222" eb="223">
      <t>オヨ</t>
    </rPh>
    <rPh sb="224" eb="226">
      <t>ルイジ</t>
    </rPh>
    <rPh sb="226" eb="228">
      <t>ダンタイ</t>
    </rPh>
    <rPh sb="228" eb="231">
      <t>ヘイキンチ</t>
    </rPh>
    <rPh sb="232" eb="234">
      <t>ウワマワ</t>
    </rPh>
    <rPh sb="239" eb="241">
      <t>キンネン</t>
    </rPh>
    <rPh sb="241" eb="243">
      <t>ジョウショウ</t>
    </rPh>
    <rPh sb="243" eb="245">
      <t>ケイコウ</t>
    </rPh>
    <rPh sb="251" eb="253">
      <t>イジ</t>
    </rPh>
    <rPh sb="253" eb="255">
      <t>カンリ</t>
    </rPh>
    <rPh sb="255" eb="256">
      <t>ヒ</t>
    </rPh>
    <rPh sb="257" eb="259">
      <t>サクゲン</t>
    </rPh>
    <rPh sb="260" eb="262">
      <t>セツゾク</t>
    </rPh>
    <rPh sb="262" eb="263">
      <t>リツ</t>
    </rPh>
    <rPh sb="264" eb="266">
      <t>コウジョウ</t>
    </rPh>
    <rPh sb="267" eb="269">
      <t>ヒツヨウ</t>
    </rPh>
    <rPh sb="275" eb="277">
      <t>シセツ</t>
    </rPh>
    <rPh sb="277" eb="280">
      <t>リヨウリツ</t>
    </rPh>
    <rPh sb="281" eb="283">
      <t>ゼンコク</t>
    </rPh>
    <rPh sb="283" eb="285">
      <t>ヘイキン</t>
    </rPh>
    <rPh sb="285" eb="286">
      <t>オヨ</t>
    </rPh>
    <rPh sb="287" eb="289">
      <t>ルイジ</t>
    </rPh>
    <rPh sb="289" eb="291">
      <t>ダンタイ</t>
    </rPh>
    <rPh sb="291" eb="294">
      <t>ヘイキンチ</t>
    </rPh>
    <rPh sb="295" eb="297">
      <t>シタマワ</t>
    </rPh>
    <rPh sb="301" eb="303">
      <t>ジョウキョウ</t>
    </rPh>
    <rPh sb="307" eb="309">
      <t>セツゾク</t>
    </rPh>
    <rPh sb="309" eb="310">
      <t>リツ</t>
    </rPh>
    <rPh sb="311" eb="313">
      <t>コウジョウ</t>
    </rPh>
    <rPh sb="314" eb="315">
      <t>ハカ</t>
    </rPh>
    <rPh sb="327" eb="330">
      <t>スイセンカ</t>
    </rPh>
    <rPh sb="330" eb="331">
      <t>リツ</t>
    </rPh>
    <rPh sb="332" eb="334">
      <t>ゼンコク</t>
    </rPh>
    <rPh sb="334" eb="336">
      <t>ヘイキン</t>
    </rPh>
    <rPh sb="336" eb="337">
      <t>オヨ</t>
    </rPh>
    <rPh sb="338" eb="340">
      <t>ルイジ</t>
    </rPh>
    <rPh sb="340" eb="342">
      <t>ダンタイ</t>
    </rPh>
    <rPh sb="342" eb="345">
      <t>ヘイキンチ</t>
    </rPh>
    <rPh sb="346" eb="348">
      <t>シタマワ</t>
    </rPh>
    <rPh sb="354" eb="356">
      <t>ヘイセイ</t>
    </rPh>
    <rPh sb="358" eb="360">
      <t>ネンド</t>
    </rPh>
    <rPh sb="361" eb="364">
      <t>ゼンジギョウ</t>
    </rPh>
    <rPh sb="364" eb="366">
      <t>チク</t>
    </rPh>
    <rPh sb="367" eb="369">
      <t>カンリョウ</t>
    </rPh>
    <rPh sb="377" eb="379">
      <t>コンゴ</t>
    </rPh>
    <rPh sb="380" eb="382">
      <t>ジョウショウ</t>
    </rPh>
    <rPh sb="383" eb="385">
      <t>ミコ</t>
    </rPh>
    <phoneticPr fontId="4"/>
  </si>
  <si>
    <t>　最も早く供用開始した地区が平成10年であり、現在管渠の耐用年数に達しておらず当面更新する計画はない。</t>
    <rPh sb="1" eb="2">
      <t>モット</t>
    </rPh>
    <rPh sb="3" eb="4">
      <t>ハヤ</t>
    </rPh>
    <rPh sb="5" eb="7">
      <t>キョウヨウ</t>
    </rPh>
    <rPh sb="7" eb="9">
      <t>カイシ</t>
    </rPh>
    <rPh sb="11" eb="13">
      <t>チク</t>
    </rPh>
    <rPh sb="14" eb="16">
      <t>ヘイセイ</t>
    </rPh>
    <rPh sb="18" eb="19">
      <t>ネン</t>
    </rPh>
    <rPh sb="23" eb="25">
      <t>ゲンザイ</t>
    </rPh>
    <rPh sb="25" eb="26">
      <t>カン</t>
    </rPh>
    <rPh sb="26" eb="27">
      <t>キョ</t>
    </rPh>
    <rPh sb="28" eb="30">
      <t>タイヨウ</t>
    </rPh>
    <rPh sb="30" eb="32">
      <t>ネンスウ</t>
    </rPh>
    <rPh sb="33" eb="34">
      <t>タッ</t>
    </rPh>
    <rPh sb="39" eb="41">
      <t>トウメン</t>
    </rPh>
    <rPh sb="41" eb="43">
      <t>コウシン</t>
    </rPh>
    <rPh sb="45" eb="47">
      <t>ケイカク</t>
    </rPh>
    <phoneticPr fontId="4"/>
  </si>
  <si>
    <t>　平成18年度完了の湖岸地区及び平成26年度完了の山潟地区に係る建設改良費の増大に伴い経営が圧迫され、普及率の増加により水洗化率も足踏み状態となってしまった。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rPh sb="1" eb="3">
      <t>ヘイセイ</t>
    </rPh>
    <rPh sb="5" eb="6">
      <t>ネン</t>
    </rPh>
    <rPh sb="6" eb="7">
      <t>ド</t>
    </rPh>
    <rPh sb="7" eb="9">
      <t>カンリョウ</t>
    </rPh>
    <rPh sb="10" eb="12">
      <t>コガン</t>
    </rPh>
    <rPh sb="12" eb="14">
      <t>チク</t>
    </rPh>
    <rPh sb="14" eb="15">
      <t>オヨ</t>
    </rPh>
    <rPh sb="16" eb="18">
      <t>ヘイセイ</t>
    </rPh>
    <rPh sb="20" eb="22">
      <t>ネンド</t>
    </rPh>
    <rPh sb="22" eb="24">
      <t>カンリョウ</t>
    </rPh>
    <rPh sb="25" eb="26">
      <t>ヤマ</t>
    </rPh>
    <rPh sb="26" eb="27">
      <t>ガタ</t>
    </rPh>
    <rPh sb="27" eb="29">
      <t>チク</t>
    </rPh>
    <rPh sb="30" eb="31">
      <t>カカ</t>
    </rPh>
    <rPh sb="32" eb="34">
      <t>ケンセツ</t>
    </rPh>
    <rPh sb="34" eb="36">
      <t>カイリョウ</t>
    </rPh>
    <rPh sb="36" eb="37">
      <t>ヒ</t>
    </rPh>
    <rPh sb="38" eb="40">
      <t>ゾウダイ</t>
    </rPh>
    <rPh sb="41" eb="42">
      <t>トモナ</t>
    </rPh>
    <rPh sb="43" eb="45">
      <t>ケイエイ</t>
    </rPh>
    <rPh sb="46" eb="48">
      <t>アッパク</t>
    </rPh>
    <rPh sb="51" eb="53">
      <t>フキュウ</t>
    </rPh>
    <rPh sb="53" eb="54">
      <t>リツ</t>
    </rPh>
    <rPh sb="55" eb="57">
      <t>ゾウカ</t>
    </rPh>
    <rPh sb="60" eb="63">
      <t>スイセンカ</t>
    </rPh>
    <rPh sb="63" eb="64">
      <t>リツ</t>
    </rPh>
    <rPh sb="65" eb="66">
      <t>アシ</t>
    </rPh>
    <rPh sb="66" eb="67">
      <t>ブ</t>
    </rPh>
    <rPh sb="68" eb="70">
      <t>ジョウタイ</t>
    </rPh>
    <rPh sb="81" eb="83">
      <t>コンゴ</t>
    </rPh>
    <rPh sb="84" eb="86">
      <t>ケイエイ</t>
    </rPh>
    <rPh sb="86" eb="88">
      <t>カイゼン</t>
    </rPh>
    <rPh sb="89" eb="90">
      <t>ム</t>
    </rPh>
    <rPh sb="92" eb="94">
      <t>トリク</t>
    </rPh>
    <rPh sb="99" eb="102">
      <t>ゲスイドウ</t>
    </rPh>
    <rPh sb="102" eb="104">
      <t>セツゾク</t>
    </rPh>
    <rPh sb="104" eb="105">
      <t>リツ</t>
    </rPh>
    <rPh sb="106" eb="108">
      <t>コウジョウ</t>
    </rPh>
    <rPh sb="109" eb="110">
      <t>ハカ</t>
    </rPh>
    <rPh sb="114" eb="116">
      <t>フキュウ</t>
    </rPh>
    <rPh sb="116" eb="118">
      <t>ソクシン</t>
    </rPh>
    <rPh sb="119" eb="121">
      <t>キョウカ</t>
    </rPh>
    <rPh sb="122" eb="124">
      <t>イジ</t>
    </rPh>
    <rPh sb="124" eb="126">
      <t>カンリ</t>
    </rPh>
    <rPh sb="126" eb="127">
      <t>ヒ</t>
    </rPh>
    <rPh sb="128" eb="129">
      <t>カカ</t>
    </rPh>
    <rPh sb="133" eb="135">
      <t>シュクゲン</t>
    </rPh>
    <rPh sb="136" eb="137">
      <t>オコナ</t>
    </rPh>
    <rPh sb="139" eb="140">
      <t>サラ</t>
    </rPh>
    <rPh sb="141" eb="144">
      <t>ショウライテキ</t>
    </rPh>
    <rPh sb="146" eb="149">
      <t>シヨウリョウ</t>
    </rPh>
    <rPh sb="150" eb="152">
      <t>カイセイ</t>
    </rPh>
    <rPh sb="153" eb="155">
      <t>ケントウ</t>
    </rPh>
    <rPh sb="170" eb="171">
      <t>カン</t>
    </rPh>
    <rPh sb="171" eb="172">
      <t>キョ</t>
    </rPh>
    <rPh sb="173" eb="175">
      <t>ロウキュウ</t>
    </rPh>
    <rPh sb="175" eb="176">
      <t>カ</t>
    </rPh>
    <rPh sb="176" eb="178">
      <t>タイサク</t>
    </rPh>
    <rPh sb="179" eb="181">
      <t>トウメン</t>
    </rPh>
    <rPh sb="181" eb="18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</si>
</sst>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052864"/>
        <c:axId val="1520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152052864"/>
        <c:axId val="152055168"/>
      </c:lineChart>
      <c:dateAx>
        <c:axId val="152052864"/>
        <c:scaling>
          <c:orientation val="minMax"/>
        </c:scaling>
        <c:delete val="1"/>
        <c:axPos val="b"/>
        <c:numFmt formatCode="ge" sourceLinked="1"/>
        <c:majorTickMark val="none"/>
        <c:minorTickMark val="none"/>
        <c:tickLblPos val="none"/>
        <c:crossAx val="152055168"/>
        <c:crosses val="autoZero"/>
        <c:auto val="1"/>
        <c:lblOffset val="100"/>
        <c:baseTimeUnit val="years"/>
      </c:dateAx>
      <c:valAx>
        <c:axId val="1520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28.42</c:v>
                </c:pt>
                <c:pt idx="1">
                  <c:v>25.55</c:v>
                </c:pt>
                <c:pt idx="2">
                  <c:v>23.64</c:v>
                </c:pt>
                <c:pt idx="3">
                  <c:v>24.06</c:v>
                </c:pt>
                <c:pt idx="4">
                  <c:v>25.97</c:v>
                </c:pt>
              </c:numCache>
            </c:numRef>
          </c:val>
        </c:ser>
        <c:dLbls>
          <c:showLegendKey val="0"/>
          <c:showVal val="0"/>
          <c:showCatName val="0"/>
          <c:showSerName val="0"/>
          <c:showPercent val="0"/>
          <c:showBubbleSize val="0"/>
        </c:dLbls>
        <c:gapWidth val="150"/>
        <c:axId val="41305984"/>
        <c:axId val="413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41305984"/>
        <c:axId val="41320448"/>
      </c:lineChart>
      <c:dateAx>
        <c:axId val="41305984"/>
        <c:scaling>
          <c:orientation val="minMax"/>
        </c:scaling>
        <c:delete val="1"/>
        <c:axPos val="b"/>
        <c:numFmt formatCode="ge" sourceLinked="1"/>
        <c:majorTickMark val="none"/>
        <c:minorTickMark val="none"/>
        <c:tickLblPos val="none"/>
        <c:crossAx val="41320448"/>
        <c:crosses val="autoZero"/>
        <c:auto val="1"/>
        <c:lblOffset val="100"/>
        <c:baseTimeUnit val="years"/>
      </c:dateAx>
      <c:valAx>
        <c:axId val="4132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66.92</c:v>
                </c:pt>
                <c:pt idx="1">
                  <c:v>66.13</c:v>
                </c:pt>
                <c:pt idx="2">
                  <c:v>58.13</c:v>
                </c:pt>
                <c:pt idx="3">
                  <c:v>58.73</c:v>
                </c:pt>
                <c:pt idx="4">
                  <c:v>62.17</c:v>
                </c:pt>
              </c:numCache>
            </c:numRef>
          </c:val>
        </c:ser>
        <c:dLbls>
          <c:showLegendKey val="0"/>
          <c:showVal val="0"/>
          <c:showCatName val="0"/>
          <c:showSerName val="0"/>
          <c:showPercent val="0"/>
          <c:showBubbleSize val="0"/>
        </c:dLbls>
        <c:gapWidth val="150"/>
        <c:axId val="41354752"/>
        <c:axId val="413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41354752"/>
        <c:axId val="41356672"/>
      </c:lineChart>
      <c:dateAx>
        <c:axId val="41354752"/>
        <c:scaling>
          <c:orientation val="minMax"/>
        </c:scaling>
        <c:delete val="1"/>
        <c:axPos val="b"/>
        <c:numFmt formatCode="ge" sourceLinked="1"/>
        <c:majorTickMark val="none"/>
        <c:minorTickMark val="none"/>
        <c:tickLblPos val="none"/>
        <c:crossAx val="41356672"/>
        <c:crosses val="autoZero"/>
        <c:auto val="1"/>
        <c:lblOffset val="100"/>
        <c:baseTimeUnit val="years"/>
      </c:dateAx>
      <c:valAx>
        <c:axId val="413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62.36</c:v>
                </c:pt>
                <c:pt idx="1">
                  <c:v>61.63</c:v>
                </c:pt>
                <c:pt idx="2">
                  <c:v>48.96</c:v>
                </c:pt>
                <c:pt idx="3">
                  <c:v>47.22</c:v>
                </c:pt>
                <c:pt idx="4">
                  <c:v>43.94</c:v>
                </c:pt>
              </c:numCache>
            </c:numRef>
          </c:val>
        </c:ser>
        <c:dLbls>
          <c:showLegendKey val="0"/>
          <c:showVal val="0"/>
          <c:showCatName val="0"/>
          <c:showSerName val="0"/>
          <c:showPercent val="0"/>
          <c:showBubbleSize val="0"/>
        </c:dLbls>
        <c:gapWidth val="150"/>
        <c:axId val="154969216"/>
        <c:axId val="15497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969216"/>
        <c:axId val="154971136"/>
      </c:lineChart>
      <c:dateAx>
        <c:axId val="154969216"/>
        <c:scaling>
          <c:orientation val="minMax"/>
        </c:scaling>
        <c:delete val="1"/>
        <c:axPos val="b"/>
        <c:numFmt formatCode="ge" sourceLinked="1"/>
        <c:majorTickMark val="none"/>
        <c:minorTickMark val="none"/>
        <c:tickLblPos val="none"/>
        <c:crossAx val="154971136"/>
        <c:crosses val="autoZero"/>
        <c:auto val="1"/>
        <c:lblOffset val="100"/>
        <c:baseTimeUnit val="years"/>
      </c:dateAx>
      <c:valAx>
        <c:axId val="15497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9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773824"/>
        <c:axId val="2017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773824"/>
        <c:axId val="201775744"/>
      </c:lineChart>
      <c:dateAx>
        <c:axId val="201773824"/>
        <c:scaling>
          <c:orientation val="minMax"/>
        </c:scaling>
        <c:delete val="1"/>
        <c:axPos val="b"/>
        <c:numFmt formatCode="ge" sourceLinked="1"/>
        <c:majorTickMark val="none"/>
        <c:minorTickMark val="none"/>
        <c:tickLblPos val="none"/>
        <c:crossAx val="201775744"/>
        <c:crosses val="autoZero"/>
        <c:auto val="1"/>
        <c:lblOffset val="100"/>
        <c:baseTimeUnit val="years"/>
      </c:dateAx>
      <c:valAx>
        <c:axId val="2017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305344"/>
        <c:axId val="2033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305344"/>
        <c:axId val="203307264"/>
      </c:lineChart>
      <c:dateAx>
        <c:axId val="203305344"/>
        <c:scaling>
          <c:orientation val="minMax"/>
        </c:scaling>
        <c:delete val="1"/>
        <c:axPos val="b"/>
        <c:numFmt formatCode="ge" sourceLinked="1"/>
        <c:majorTickMark val="none"/>
        <c:minorTickMark val="none"/>
        <c:tickLblPos val="none"/>
        <c:crossAx val="203307264"/>
        <c:crosses val="autoZero"/>
        <c:auto val="1"/>
        <c:lblOffset val="100"/>
        <c:baseTimeUnit val="years"/>
      </c:dateAx>
      <c:valAx>
        <c:axId val="2033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333632"/>
        <c:axId val="2033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333632"/>
        <c:axId val="203335552"/>
      </c:lineChart>
      <c:dateAx>
        <c:axId val="203333632"/>
        <c:scaling>
          <c:orientation val="minMax"/>
        </c:scaling>
        <c:delete val="1"/>
        <c:axPos val="b"/>
        <c:numFmt formatCode="ge" sourceLinked="1"/>
        <c:majorTickMark val="none"/>
        <c:minorTickMark val="none"/>
        <c:tickLblPos val="none"/>
        <c:crossAx val="203335552"/>
        <c:crosses val="autoZero"/>
        <c:auto val="1"/>
        <c:lblOffset val="100"/>
        <c:baseTimeUnit val="years"/>
      </c:dateAx>
      <c:valAx>
        <c:axId val="2033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832384"/>
        <c:axId val="408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832384"/>
        <c:axId val="40838656"/>
      </c:lineChart>
      <c:dateAx>
        <c:axId val="40832384"/>
        <c:scaling>
          <c:orientation val="minMax"/>
        </c:scaling>
        <c:delete val="1"/>
        <c:axPos val="b"/>
        <c:numFmt formatCode="ge" sourceLinked="1"/>
        <c:majorTickMark val="none"/>
        <c:minorTickMark val="none"/>
        <c:tickLblPos val="none"/>
        <c:crossAx val="40838656"/>
        <c:crosses val="autoZero"/>
        <c:auto val="1"/>
        <c:lblOffset val="100"/>
        <c:baseTimeUnit val="years"/>
      </c:dateAx>
      <c:valAx>
        <c:axId val="408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3278.12</c:v>
                </c:pt>
                <c:pt idx="1">
                  <c:v>3008.03</c:v>
                </c:pt>
                <c:pt idx="2">
                  <c:v>3663.24</c:v>
                </c:pt>
                <c:pt idx="3">
                  <c:v>4328.17</c:v>
                </c:pt>
                <c:pt idx="4">
                  <c:v>4507.53</c:v>
                </c:pt>
              </c:numCache>
            </c:numRef>
          </c:val>
        </c:ser>
        <c:dLbls>
          <c:showLegendKey val="0"/>
          <c:showVal val="0"/>
          <c:showCatName val="0"/>
          <c:showSerName val="0"/>
          <c:showPercent val="0"/>
          <c:showBubbleSize val="0"/>
        </c:dLbls>
        <c:gapWidth val="150"/>
        <c:axId val="40860672"/>
        <c:axId val="408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40860672"/>
        <c:axId val="40883328"/>
      </c:lineChart>
      <c:dateAx>
        <c:axId val="40860672"/>
        <c:scaling>
          <c:orientation val="minMax"/>
        </c:scaling>
        <c:delete val="1"/>
        <c:axPos val="b"/>
        <c:numFmt formatCode="ge" sourceLinked="1"/>
        <c:majorTickMark val="none"/>
        <c:minorTickMark val="none"/>
        <c:tickLblPos val="none"/>
        <c:crossAx val="40883328"/>
        <c:crosses val="autoZero"/>
        <c:auto val="1"/>
        <c:lblOffset val="100"/>
        <c:baseTimeUnit val="years"/>
      </c:dateAx>
      <c:valAx>
        <c:axId val="408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46.03</c:v>
                </c:pt>
                <c:pt idx="1">
                  <c:v>47.45</c:v>
                </c:pt>
                <c:pt idx="2">
                  <c:v>46.06</c:v>
                </c:pt>
                <c:pt idx="3">
                  <c:v>35.630000000000003</c:v>
                </c:pt>
                <c:pt idx="4">
                  <c:v>32.770000000000003</c:v>
                </c:pt>
              </c:numCache>
            </c:numRef>
          </c:val>
        </c:ser>
        <c:dLbls>
          <c:showLegendKey val="0"/>
          <c:showVal val="0"/>
          <c:showCatName val="0"/>
          <c:showSerName val="0"/>
          <c:showPercent val="0"/>
          <c:showBubbleSize val="0"/>
        </c:dLbls>
        <c:gapWidth val="150"/>
        <c:axId val="41233024"/>
        <c:axId val="412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41233024"/>
        <c:axId val="41251584"/>
      </c:lineChart>
      <c:dateAx>
        <c:axId val="41233024"/>
        <c:scaling>
          <c:orientation val="minMax"/>
        </c:scaling>
        <c:delete val="1"/>
        <c:axPos val="b"/>
        <c:numFmt formatCode="ge" sourceLinked="1"/>
        <c:majorTickMark val="none"/>
        <c:minorTickMark val="none"/>
        <c:tickLblPos val="none"/>
        <c:crossAx val="41251584"/>
        <c:crosses val="autoZero"/>
        <c:auto val="1"/>
        <c:lblOffset val="100"/>
        <c:baseTimeUnit val="years"/>
      </c:dateAx>
      <c:valAx>
        <c:axId val="412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348.88</c:v>
                </c:pt>
                <c:pt idx="1">
                  <c:v>337.51</c:v>
                </c:pt>
                <c:pt idx="2">
                  <c:v>350.99</c:v>
                </c:pt>
                <c:pt idx="3">
                  <c:v>452.84</c:v>
                </c:pt>
                <c:pt idx="4">
                  <c:v>499.22</c:v>
                </c:pt>
              </c:numCache>
            </c:numRef>
          </c:val>
        </c:ser>
        <c:dLbls>
          <c:showLegendKey val="0"/>
          <c:showVal val="0"/>
          <c:showCatName val="0"/>
          <c:showSerName val="0"/>
          <c:showPercent val="0"/>
          <c:showBubbleSize val="0"/>
        </c:dLbls>
        <c:gapWidth val="150"/>
        <c:axId val="155171072"/>
        <c:axId val="15532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55171072"/>
        <c:axId val="155320704"/>
      </c:lineChart>
      <c:dateAx>
        <c:axId val="155171072"/>
        <c:scaling>
          <c:orientation val="minMax"/>
        </c:scaling>
        <c:delete val="1"/>
        <c:axPos val="b"/>
        <c:numFmt formatCode="ge" sourceLinked="1"/>
        <c:majorTickMark val="none"/>
        <c:minorTickMark val="none"/>
        <c:tickLblPos val="none"/>
        <c:crossAx val="155320704"/>
        <c:crosses val="autoZero"/>
        <c:auto val="1"/>
        <c:lblOffset val="100"/>
        <c:baseTimeUnit val="years"/>
      </c:dateAx>
      <c:valAx>
        <c:axId val="15532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I62" sqref="BI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猪苗代町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394.94</v>
      </c>
      <c r="AU8" s="43"/>
      <c r="AV8" s="43"/>
      <c r="AW8" s="43"/>
      <c r="AX8" s="43"/>
      <c r="AY8" s="43"/>
      <c r="AZ8" s="43"/>
      <c r="BA8" s="43"/>
      <c r="BB8" s="43">
        <f>データ!T6</f>
        <v>39.119999999999997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15.72</v>
      </c>
      <c r="Q10" s="43"/>
      <c r="R10" s="43"/>
      <c r="S10" s="43"/>
      <c r="T10" s="43"/>
      <c r="U10" s="43"/>
      <c r="V10" s="43"/>
      <c r="W10" s="43">
        <f>データ!P6</f>
        <v>92.64</v>
      </c>
      <c r="X10" s="43"/>
      <c r="Y10" s="43"/>
      <c r="Z10" s="43"/>
      <c r="AA10" s="43"/>
      <c r="AB10" s="43"/>
      <c r="AC10" s="43"/>
      <c r="AD10" s="47">
        <f>データ!Q6</f>
        <v>3002</v>
      </c>
      <c r="AE10" s="47"/>
      <c r="AF10" s="47"/>
      <c r="AG10" s="47"/>
      <c r="AH10" s="47"/>
      <c r="AI10" s="47"/>
      <c r="AJ10" s="47"/>
      <c r="AK10" s="2"/>
      <c r="AL10" s="47">
        <f>データ!U6</f>
        <v>2408</v>
      </c>
      <c r="AM10" s="47"/>
      <c r="AN10" s="47"/>
      <c r="AO10" s="47"/>
      <c r="AP10" s="47"/>
      <c r="AQ10" s="47"/>
      <c r="AR10" s="47"/>
      <c r="AS10" s="47"/>
      <c r="AT10" s="43">
        <f>データ!V6</f>
        <v>2.41</v>
      </c>
      <c r="AU10" s="43"/>
      <c r="AV10" s="43"/>
      <c r="AW10" s="43"/>
      <c r="AX10" s="43"/>
      <c r="AY10" s="43"/>
      <c r="AZ10" s="43"/>
      <c r="BA10" s="43"/>
      <c r="BB10" s="43">
        <f>データ!W6</f>
        <v>999.17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74080</v>
      </c>
      <c r="D6" s="31">
        <f t="shared" si="3"/>
        <v>47</v>
      </c>
      <c r="E6" s="31">
        <f t="shared" si="3"/>
        <v>17</v>
      </c>
      <c r="F6" s="31">
        <f t="shared" si="3"/>
        <v>5</v>
      </c>
      <c r="G6" s="31">
        <f t="shared" si="3"/>
        <v>0</v>
      </c>
      <c r="H6" s="31" t="str">
        <f t="shared" si="3"/>
        <v>福島県　猪苗代町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15.72</v>
      </c>
      <c r="P6" s="32">
        <f t="shared" si="3"/>
        <v>92.64</v>
      </c>
      <c r="Q6" s="32">
        <f t="shared" si="3"/>
        <v>3002</v>
      </c>
      <c r="R6" s="32">
        <f t="shared" si="3"/>
        <v>15451</v>
      </c>
      <c r="S6" s="32">
        <f t="shared" si="3"/>
        <v>394.94</v>
      </c>
      <c r="T6" s="32">
        <f t="shared" si="3"/>
        <v>39.119999999999997</v>
      </c>
      <c r="U6" s="32">
        <f t="shared" si="3"/>
        <v>2408</v>
      </c>
      <c r="V6" s="32">
        <f t="shared" si="3"/>
        <v>2.41</v>
      </c>
      <c r="W6" s="32">
        <f t="shared" si="3"/>
        <v>999.17</v>
      </c>
      <c r="X6" s="33">
        <f>IF(X7="",NA(),X7)</f>
        <v>62.36</v>
      </c>
      <c r="Y6" s="33">
        <f t="shared" ref="Y6:AG6" si="4">IF(Y7="",NA(),Y7)</f>
        <v>61.63</v>
      </c>
      <c r="Z6" s="33">
        <f t="shared" si="4"/>
        <v>48.96</v>
      </c>
      <c r="AA6" s="33">
        <f t="shared" si="4"/>
        <v>47.22</v>
      </c>
      <c r="AB6" s="33">
        <f t="shared" si="4"/>
        <v>43.94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3278.12</v>
      </c>
      <c r="BF6" s="33">
        <f t="shared" ref="BF6:BN6" si="7">IF(BF7="",NA(),BF7)</f>
        <v>3008.03</v>
      </c>
      <c r="BG6" s="33">
        <f t="shared" si="7"/>
        <v>3663.24</v>
      </c>
      <c r="BH6" s="33">
        <f t="shared" si="7"/>
        <v>4328.17</v>
      </c>
      <c r="BI6" s="33">
        <f t="shared" si="7"/>
        <v>4507.53</v>
      </c>
      <c r="BJ6" s="33">
        <f t="shared" si="7"/>
        <v>1316.7</v>
      </c>
      <c r="BK6" s="33">
        <f t="shared" si="7"/>
        <v>1224.75</v>
      </c>
      <c r="BL6" s="33">
        <f t="shared" si="7"/>
        <v>1144.05</v>
      </c>
      <c r="BM6" s="33">
        <f t="shared" si="7"/>
        <v>1126.77</v>
      </c>
      <c r="BN6" s="33">
        <f t="shared" si="7"/>
        <v>1044.8</v>
      </c>
      <c r="BO6" s="32" t="str">
        <f>IF(BO7="","",IF(BO7="-","【-】","【"&amp;SUBSTITUTE(TEXT(BO7,"#,##0.00"),"-","△")&amp;"】"))</f>
        <v>【992.47】</v>
      </c>
      <c r="BP6" s="33">
        <f>IF(BP7="",NA(),BP7)</f>
        <v>46.03</v>
      </c>
      <c r="BQ6" s="33">
        <f t="shared" ref="BQ6:BY6" si="8">IF(BQ7="",NA(),BQ7)</f>
        <v>47.45</v>
      </c>
      <c r="BR6" s="33">
        <f t="shared" si="8"/>
        <v>46.06</v>
      </c>
      <c r="BS6" s="33">
        <f t="shared" si="8"/>
        <v>35.630000000000003</v>
      </c>
      <c r="BT6" s="33">
        <f t="shared" si="8"/>
        <v>32.770000000000003</v>
      </c>
      <c r="BU6" s="33">
        <f t="shared" si="8"/>
        <v>43.24</v>
      </c>
      <c r="BV6" s="33">
        <f t="shared" si="8"/>
        <v>42.13</v>
      </c>
      <c r="BW6" s="33">
        <f t="shared" si="8"/>
        <v>42.48</v>
      </c>
      <c r="BX6" s="33">
        <f t="shared" si="8"/>
        <v>50.9</v>
      </c>
      <c r="BY6" s="33">
        <f t="shared" si="8"/>
        <v>50.82</v>
      </c>
      <c r="BZ6" s="32" t="str">
        <f>IF(BZ7="","",IF(BZ7="-","【-】","【"&amp;SUBSTITUTE(TEXT(BZ7,"#,##0.00"),"-","△")&amp;"】"))</f>
        <v>【51.49】</v>
      </c>
      <c r="CA6" s="33">
        <f>IF(CA7="",NA(),CA7)</f>
        <v>348.88</v>
      </c>
      <c r="CB6" s="33">
        <f t="shared" ref="CB6:CJ6" si="9">IF(CB7="",NA(),CB7)</f>
        <v>337.51</v>
      </c>
      <c r="CC6" s="33">
        <f t="shared" si="9"/>
        <v>350.99</v>
      </c>
      <c r="CD6" s="33">
        <f t="shared" si="9"/>
        <v>452.84</v>
      </c>
      <c r="CE6" s="33">
        <f t="shared" si="9"/>
        <v>499.22</v>
      </c>
      <c r="CF6" s="33">
        <f t="shared" si="9"/>
        <v>338.76</v>
      </c>
      <c r="CG6" s="33">
        <f t="shared" si="9"/>
        <v>348.41</v>
      </c>
      <c r="CH6" s="33">
        <f t="shared" si="9"/>
        <v>343.8</v>
      </c>
      <c r="CI6" s="33">
        <f t="shared" si="9"/>
        <v>293.27</v>
      </c>
      <c r="CJ6" s="33">
        <f t="shared" si="9"/>
        <v>300.52</v>
      </c>
      <c r="CK6" s="32" t="str">
        <f>IF(CK7="","",IF(CK7="-","【-】","【"&amp;SUBSTITUTE(TEXT(CK7,"#,##0.00"),"-","△")&amp;"】"))</f>
        <v>【295.10】</v>
      </c>
      <c r="CL6" s="33">
        <f>IF(CL7="",NA(),CL7)</f>
        <v>28.42</v>
      </c>
      <c r="CM6" s="33">
        <f t="shared" ref="CM6:CU6" si="10">IF(CM7="",NA(),CM7)</f>
        <v>25.55</v>
      </c>
      <c r="CN6" s="33">
        <f t="shared" si="10"/>
        <v>23.64</v>
      </c>
      <c r="CO6" s="33">
        <f t="shared" si="10"/>
        <v>24.06</v>
      </c>
      <c r="CP6" s="33">
        <f t="shared" si="10"/>
        <v>25.97</v>
      </c>
      <c r="CQ6" s="33">
        <f t="shared" si="10"/>
        <v>44.65</v>
      </c>
      <c r="CR6" s="33">
        <f t="shared" si="10"/>
        <v>46.85</v>
      </c>
      <c r="CS6" s="33">
        <f t="shared" si="10"/>
        <v>46.06</v>
      </c>
      <c r="CT6" s="33">
        <f t="shared" si="10"/>
        <v>53.78</v>
      </c>
      <c r="CU6" s="33">
        <f t="shared" si="10"/>
        <v>53.24</v>
      </c>
      <c r="CV6" s="32" t="str">
        <f>IF(CV7="","",IF(CV7="-","【-】","【"&amp;SUBSTITUTE(TEXT(CV7,"#,##0.00"),"-","△")&amp;"】"))</f>
        <v>【53.32】</v>
      </c>
      <c r="CW6" s="33">
        <f>IF(CW7="",NA(),CW7)</f>
        <v>66.92</v>
      </c>
      <c r="CX6" s="33">
        <f t="shared" ref="CX6:DF6" si="11">IF(CX7="",NA(),CX7)</f>
        <v>66.13</v>
      </c>
      <c r="CY6" s="33">
        <f t="shared" si="11"/>
        <v>58.13</v>
      </c>
      <c r="CZ6" s="33">
        <f t="shared" si="11"/>
        <v>58.73</v>
      </c>
      <c r="DA6" s="33">
        <f t="shared" si="11"/>
        <v>62.17</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74080</v>
      </c>
      <c r="D7" s="35">
        <v>47</v>
      </c>
      <c r="E7" s="35">
        <v>17</v>
      </c>
      <c r="F7" s="35">
        <v>5</v>
      </c>
      <c r="G7" s="35">
        <v>0</v>
      </c>
      <c r="H7" s="35" t="s">
        <v>96</v>
      </c>
      <c r="I7" s="35" t="s">
        <v>97</v>
      </c>
      <c r="J7" s="35" t="s">
        <v>98</v>
      </c>
      <c r="K7" s="35" t="s">
        <v>99</v>
      </c>
      <c r="L7" s="35" t="s">
        <v>100</v>
      </c>
      <c r="M7" s="36" t="s">
        <v>101</v>
      </c>
      <c r="N7" s="36" t="s">
        <v>102</v>
      </c>
      <c r="O7" s="36">
        <v>15.72</v>
      </c>
      <c r="P7" s="36">
        <v>92.64</v>
      </c>
      <c r="Q7" s="36">
        <v>3002</v>
      </c>
      <c r="R7" s="36">
        <v>15451</v>
      </c>
      <c r="S7" s="36">
        <v>394.94</v>
      </c>
      <c r="T7" s="36">
        <v>39.119999999999997</v>
      </c>
      <c r="U7" s="36">
        <v>2408</v>
      </c>
      <c r="V7" s="36">
        <v>2.41</v>
      </c>
      <c r="W7" s="36">
        <v>999.17</v>
      </c>
      <c r="X7" s="36">
        <v>62.36</v>
      </c>
      <c r="Y7" s="36">
        <v>61.63</v>
      </c>
      <c r="Z7" s="36">
        <v>48.96</v>
      </c>
      <c r="AA7" s="36">
        <v>47.22</v>
      </c>
      <c r="AB7" s="36">
        <v>43.94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3278.12</v>
      </c>
      <c r="BF7" s="36">
        <v>3008.03</v>
      </c>
      <c r="BG7" s="36">
        <v>3663.24</v>
      </c>
      <c r="BH7" s="36">
        <v>4328.17</v>
      </c>
      <c r="BI7" s="36">
        <v>4507.53</v>
      </c>
      <c r="BJ7" s="36">
        <v>1316.7</v>
      </c>
      <c r="BK7" s="36">
        <v>1224.75</v>
      </c>
      <c r="BL7" s="36">
        <v>1144.05</v>
      </c>
      <c r="BM7" s="36">
        <v>1126.77</v>
      </c>
      <c r="BN7" s="36">
        <v>1044.8</v>
      </c>
      <c r="BO7" s="36">
        <v>992.47</v>
      </c>
      <c r="BP7" s="36">
        <v>46.03</v>
      </c>
      <c r="BQ7" s="36">
        <v>47.45</v>
      </c>
      <c r="BR7" s="36">
        <v>46.06</v>
      </c>
      <c r="BS7" s="36">
        <v>35.630000000000003</v>
      </c>
      <c r="BT7" s="36">
        <v>32.770000000000003</v>
      </c>
      <c r="BU7" s="36">
        <v>43.24</v>
      </c>
      <c r="BV7" s="36">
        <v>42.13</v>
      </c>
      <c r="BW7" s="36">
        <v>42.48</v>
      </c>
      <c r="BX7" s="36">
        <v>50.9</v>
      </c>
      <c r="BY7" s="36">
        <v>50.82</v>
      </c>
      <c r="BZ7" s="36">
        <v>51.49</v>
      </c>
      <c r="CA7" s="36">
        <v>348.88</v>
      </c>
      <c r="CB7" s="36">
        <v>337.51</v>
      </c>
      <c r="CC7" s="36">
        <v>350.99</v>
      </c>
      <c r="CD7" s="36">
        <v>452.84</v>
      </c>
      <c r="CE7" s="36">
        <v>499.22</v>
      </c>
      <c r="CF7" s="36">
        <v>338.76</v>
      </c>
      <c r="CG7" s="36">
        <v>348.41</v>
      </c>
      <c r="CH7" s="36">
        <v>343.8</v>
      </c>
      <c r="CI7" s="36">
        <v>293.27</v>
      </c>
      <c r="CJ7" s="36">
        <v>300.52</v>
      </c>
      <c r="CK7" s="36">
        <v>295.10000000000002</v>
      </c>
      <c r="CL7" s="36">
        <v>28.42</v>
      </c>
      <c r="CM7" s="36">
        <v>25.55</v>
      </c>
      <c r="CN7" s="36">
        <v>23.64</v>
      </c>
      <c r="CO7" s="36">
        <v>24.06</v>
      </c>
      <c r="CP7" s="36">
        <v>25.97</v>
      </c>
      <c r="CQ7" s="36">
        <v>44.65</v>
      </c>
      <c r="CR7" s="36">
        <v>46.85</v>
      </c>
      <c r="CS7" s="36">
        <v>46.06</v>
      </c>
      <c r="CT7" s="36">
        <v>53.78</v>
      </c>
      <c r="CU7" s="36">
        <v>53.24</v>
      </c>
      <c r="CV7" s="36">
        <v>53.32</v>
      </c>
      <c r="CW7" s="36">
        <v>66.92</v>
      </c>
      <c r="CX7" s="36">
        <v>66.13</v>
      </c>
      <c r="CY7" s="36">
        <v>58.13</v>
      </c>
      <c r="CZ7" s="36">
        <v>58.73</v>
      </c>
      <c r="DA7" s="36">
        <v>62.17</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2016-02-13T00:52:59Z</cp:lastPrinted>
  <dcterms:created xsi:type="dcterms:W3CDTF">2016-02-03T09:10:17Z</dcterms:created>
  <dcterms:modified xsi:type="dcterms:W3CDTF">2016-02-13T00:53:04Z</dcterms:modified>
  <cp:category/>
</cp:coreProperties>
</file>