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imo323\Desktop\"/>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<sst xmlns="http://schemas.openxmlformats.org/spreadsheetml/2006/main" count="221" uniqueCount="111">
  <si>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</si>
  <si>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</si>
  <si>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</si>
  <si>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</si>
  <si>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</si>
  <si>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</si>
  <si>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</si>
  <si>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</si>
  <si>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</si>
  <si>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</si>
  <si>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</si>
  <si>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</si>
  <si>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</si>
  <si>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</si>
  <si>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</si>
  <si>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</si>
  <si>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</si>
  <si>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</si>
  <si>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</si>
  <si>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</si>
  <si>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</si>
  <si>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</si>
  <si>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</si>
  <si>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</si>
  <si>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</si>
  <si>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</si>
  <si>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</si>
  <si>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</si>
  <si>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</si>
  <si>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</si>
  <si>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</si>
  <si>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</si>
  <si>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</si>
  <si>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</si>
  <si>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</si>
  <si>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</si>
  <si>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</si>
  <si>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</si>
  <si>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</si>
  <si>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</si>
  <si>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</si>
  <si>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</si>
  <si>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</si>
  <si>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</si>
  <si>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</si>
  <si>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</si>
  <si>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</si>
  <si>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</si>
  <si>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</si>
  <si>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</si>
  <si>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</si>
  <si>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</si>
  <si>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</si>
  <si>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</si>
  <si>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</si>
  <si>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</si>
  <si>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</si>
  <si>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</si>
  <si>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</si>
  <si>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</si>
  <si>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</si>
  <si>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</si>
  <si>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</si>
  <si>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</si>
  <si>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</si>
  <si>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</si>
  <si>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</si>
  <si>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</si>
  <si>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</si>
  <si>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</si>
  <si>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</si>
  <si>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</si>
  <si>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</si>
  <si>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</si>
  <si>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</si>
  <si>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</si>
  <si>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</si>
  <si>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</si>
  <si>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</si>
  <si>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</si>
  <si>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</si>
  <si>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</si>
  <si>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</si>
  <si>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</si>
  <si>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</si>
  <si>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</si>
  <si>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</si>
  <si>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</si>
  <si>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</si>
  <si>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</si>
  <si>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</si>
  <si>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</si>
  <si>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</si>
  <si>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</si>
  <si>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</si>
  <si>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</si>
  <si>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下郷町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</si>
  <si>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</si>
  <si>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</si>
  <si>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</si>
  <si>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</si>
  <si>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</si>
  <si>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</si>
  <si>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</si>
  <si>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</si>
  <si>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</si>
  <si>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</si>
  <si>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</si>
  <si>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年度収支における収支比率上昇については、施設建設当時に借り入れた起債の一部が完済したこと及び単年度における維持管理費（機械設備等の交換・修繕や汚泥処分費）に係る経費が単年度決算において低額であったことが要因と考えられる。しかし平成24年度以降に借り入れた起債の償還据え置き期間が満了することにより償還金は増加が見込まれ、更に次年度以降における維持管理費についても現行同等もしくは同等以上に推移するものと見込まれることから、今後収支比率は現在より下降するものと推測する。この施設は供用開始後１４年経過する施設であり今後施設診断を経て躯体及び管渠等の更新が必要となる。それに伴い新たな起債の借り入れも必要となることから債務残高は上昇するものと想定される。このことを踏まえ単年度経費が膨大になることの無いよう計画的な施設更新を推進する。合わせて、財源の確保も重要な課題であるが、使用料等についても急激な増額にならないよう適正価格についての検討を推進する。</t>
    <rPh sb="1" eb="4">
      <t>タンネンド</t>
    </rPh>
    <rPh sb="4" eb="6">
      <t>シュウシ</t>
    </rPh>
    <rPh sb="10" eb="12">
      <t>シュウシ</t>
    </rPh>
    <rPh sb="12" eb="14">
      <t>ヒリツ</t>
    </rPh>
    <rPh sb="14" eb="16">
      <t>ジョウショウ</t>
    </rPh>
    <rPh sb="22" eb="24">
      <t>シセツ</t>
    </rPh>
    <rPh sb="24" eb="26">
      <t>ケンセツ</t>
    </rPh>
    <rPh sb="26" eb="28">
      <t>トウジ</t>
    </rPh>
    <rPh sb="29" eb="30">
      <t>カ</t>
    </rPh>
    <rPh sb="31" eb="32">
      <t>イ</t>
    </rPh>
    <rPh sb="34" eb="36">
      <t>キサイ</t>
    </rPh>
    <rPh sb="37" eb="39">
      <t>イチブ</t>
    </rPh>
    <rPh sb="40" eb="42">
      <t>カンサイ</t>
    </rPh>
    <rPh sb="46" eb="47">
      <t>オヨ</t>
    </rPh>
    <rPh sb="48" eb="51">
      <t>タンネンド</t>
    </rPh>
    <rPh sb="55" eb="57">
      <t>イジ</t>
    </rPh>
    <rPh sb="57" eb="59">
      <t>カンリ</t>
    </rPh>
    <rPh sb="59" eb="60">
      <t>ヒ</t>
    </rPh>
    <rPh sb="61" eb="63">
      <t>キカイ</t>
    </rPh>
    <rPh sb="63" eb="65">
      <t>セツビ</t>
    </rPh>
    <rPh sb="65" eb="66">
      <t>トウ</t>
    </rPh>
    <rPh sb="67" eb="69">
      <t>コウカン</t>
    </rPh>
    <rPh sb="70" eb="72">
      <t>シュウゼン</t>
    </rPh>
    <rPh sb="73" eb="75">
      <t>オデイ</t>
    </rPh>
    <rPh sb="75" eb="77">
      <t>ショブン</t>
    </rPh>
    <rPh sb="77" eb="78">
      <t>ヒ</t>
    </rPh>
    <rPh sb="80" eb="81">
      <t>カカ</t>
    </rPh>
    <rPh sb="82" eb="84">
      <t>ケイヒ</t>
    </rPh>
    <rPh sb="85" eb="88">
      <t>タンネンド</t>
    </rPh>
    <rPh sb="88" eb="90">
      <t>ケッサン</t>
    </rPh>
    <rPh sb="94" eb="96">
      <t>テイガク</t>
    </rPh>
    <rPh sb="103" eb="105">
      <t>ヨウイン</t>
    </rPh>
    <rPh sb="106" eb="107">
      <t>カンガ</t>
    </rPh>
    <rPh sb="115" eb="117">
      <t>ヘイセイ</t>
    </rPh>
    <rPh sb="119" eb="121">
      <t>ネンド</t>
    </rPh>
    <rPh sb="121" eb="123">
      <t>イコウ</t>
    </rPh>
    <rPh sb="124" eb="125">
      <t>カ</t>
    </rPh>
    <rPh sb="126" eb="127">
      <t>イ</t>
    </rPh>
    <rPh sb="129" eb="131">
      <t>キサイ</t>
    </rPh>
    <rPh sb="132" eb="134">
      <t>ショウカン</t>
    </rPh>
    <rPh sb="134" eb="135">
      <t>ス</t>
    </rPh>
    <rPh sb="136" eb="137">
      <t>オ</t>
    </rPh>
    <rPh sb="138" eb="140">
      <t>キカン</t>
    </rPh>
    <rPh sb="141" eb="143">
      <t>マンリョウ</t>
    </rPh>
    <rPh sb="150" eb="153">
      <t>ショウカンキン</t>
    </rPh>
    <rPh sb="154" eb="156">
      <t>ゾウカ</t>
    </rPh>
    <rPh sb="157" eb="159">
      <t>ミコ</t>
    </rPh>
    <rPh sb="162" eb="163">
      <t>サラ</t>
    </rPh>
    <rPh sb="173" eb="175">
      <t>イジ</t>
    </rPh>
    <rPh sb="175" eb="178">
      <t>カンリヒ</t>
    </rPh>
    <rPh sb="183" eb="185">
      <t>ゲンコウ</t>
    </rPh>
    <rPh sb="185" eb="187">
      <t>ドウトウ</t>
    </rPh>
    <rPh sb="191" eb="193">
      <t>ドウトウ</t>
    </rPh>
    <rPh sb="193" eb="195">
      <t>イジョウ</t>
    </rPh>
    <rPh sb="196" eb="198">
      <t>スイイ</t>
    </rPh>
    <rPh sb="203" eb="205">
      <t>ミコ</t>
    </rPh>
    <rPh sb="213" eb="215">
      <t>コンゴ</t>
    </rPh>
    <rPh sb="215" eb="217">
      <t>シュウシ</t>
    </rPh>
    <rPh sb="217" eb="219">
      <t>ヒリツ</t>
    </rPh>
    <rPh sb="220" eb="222">
      <t>ゲンザイ</t>
    </rPh>
    <rPh sb="224" eb="226">
      <t>カコウ</t>
    </rPh>
    <rPh sb="231" eb="233">
      <t>スイソク</t>
    </rPh>
    <rPh sb="238" eb="240">
      <t>シセツ</t>
    </rPh>
    <rPh sb="241" eb="243">
      <t>キョウヨウ</t>
    </rPh>
    <rPh sb="243" eb="246">
      <t>カイシゴ</t>
    </rPh>
    <rPh sb="248" eb="249">
      <t>ネン</t>
    </rPh>
    <rPh sb="249" eb="251">
      <t>ケイカ</t>
    </rPh>
    <rPh sb="253" eb="255">
      <t>シセツ</t>
    </rPh>
    <rPh sb="258" eb="260">
      <t>コンゴ</t>
    </rPh>
    <rPh sb="260" eb="262">
      <t>シセツ</t>
    </rPh>
    <rPh sb="262" eb="264">
      <t>シンダン</t>
    </rPh>
    <rPh sb="265" eb="266">
      <t>ヘ</t>
    </rPh>
    <rPh sb="267" eb="269">
      <t>クタイ</t>
    </rPh>
    <rPh sb="269" eb="270">
      <t>オヨ</t>
    </rPh>
    <rPh sb="271" eb="273">
      <t>カンキョ</t>
    </rPh>
    <rPh sb="273" eb="274">
      <t>トウ</t>
    </rPh>
    <rPh sb="275" eb="277">
      <t>コウシン</t>
    </rPh>
    <rPh sb="278" eb="280">
      <t>ヒツヨウ</t>
    </rPh>
    <rPh sb="287" eb="288">
      <t>トモナ</t>
    </rPh>
    <rPh sb="289" eb="290">
      <t>アラ</t>
    </rPh>
    <rPh sb="292" eb="294">
      <t>キサイ</t>
    </rPh>
    <rPh sb="300" eb="302">
      <t>ヒツヨウ</t>
    </rPh>
    <rPh sb="309" eb="311">
      <t>サイム</t>
    </rPh>
    <rPh sb="311" eb="313">
      <t>ザンダカ</t>
    </rPh>
    <rPh sb="314" eb="316">
      <t>ジョウショウ</t>
    </rPh>
    <rPh sb="321" eb="323">
      <t>ソウテイ</t>
    </rPh>
    <rPh sb="332" eb="333">
      <t>フ</t>
    </rPh>
    <rPh sb="353" eb="355">
      <t>ケイカク</t>
    </rPh>
    <rPh sb="355" eb="356">
      <t>テキ</t>
    </rPh>
    <rPh sb="357" eb="359">
      <t>シセツ</t>
    </rPh>
    <rPh sb="359" eb="361">
      <t>コウシン</t>
    </rPh>
    <rPh sb="362" eb="364">
      <t>スイシン</t>
    </rPh>
    <rPh sb="367" eb="368">
      <t>ア</t>
    </rPh>
    <rPh sb="372" eb="374">
      <t>ザイゲン</t>
    </rPh>
    <rPh sb="375" eb="377">
      <t>カクホ</t>
    </rPh>
    <rPh sb="378" eb="380">
      <t>ジュウヨウ</t>
    </rPh>
    <rPh sb="381" eb="383">
      <t>カダイ</t>
    </rPh>
    <rPh sb="388" eb="391">
      <t>シヨウリョウ</t>
    </rPh>
    <rPh sb="391" eb="392">
      <t>トウ</t>
    </rPh>
    <rPh sb="397" eb="399">
      <t>キュウゲキ</t>
    </rPh>
    <rPh sb="409" eb="411">
      <t>テキセイ</t>
    </rPh>
    <rPh sb="411" eb="413">
      <t>カカク</t>
    </rPh>
    <rPh sb="418" eb="420">
      <t>ケントウ</t>
    </rPh>
    <rPh sb="421" eb="423">
      <t>スイシン</t>
    </rPh>
    <phoneticPr fontId="4"/>
  </si>
  <si>
    <t>平成１３年度供用開始以降について処理場内及び中継施設における電気設備等のOH及び取替え交換は実施してきているが、処理施設躯体や、管渠についての更新は行っていない。平成２８年度に供用開始後１５年目となることから、施設及び管渠の診断を行い収支バランスを図りながら計画的な更新を推進する。</t>
    <rPh sb="0" eb="2">
      <t>ヘイセイ</t>
    </rPh>
    <rPh sb="4" eb="6">
      <t>ネンド</t>
    </rPh>
    <rPh sb="6" eb="8">
      <t>キョウヨウ</t>
    </rPh>
    <rPh sb="8" eb="10">
      <t>カイシ</t>
    </rPh>
    <rPh sb="10" eb="12">
      <t>イコウ</t>
    </rPh>
    <rPh sb="16" eb="18">
      <t>ショリ</t>
    </rPh>
    <rPh sb="18" eb="20">
      <t>ジョウナイ</t>
    </rPh>
    <rPh sb="20" eb="21">
      <t>オヨ</t>
    </rPh>
    <rPh sb="22" eb="24">
      <t>チュウケイ</t>
    </rPh>
    <rPh sb="24" eb="26">
      <t>シセツ</t>
    </rPh>
    <rPh sb="30" eb="32">
      <t>デンキ</t>
    </rPh>
    <rPh sb="32" eb="34">
      <t>セツビ</t>
    </rPh>
    <rPh sb="34" eb="35">
      <t>トウ</t>
    </rPh>
    <rPh sb="38" eb="39">
      <t>オヨ</t>
    </rPh>
    <rPh sb="40" eb="42">
      <t>トリカ</t>
    </rPh>
    <rPh sb="43" eb="45">
      <t>コウカン</t>
    </rPh>
    <rPh sb="46" eb="48">
      <t>ジッシ</t>
    </rPh>
    <rPh sb="56" eb="58">
      <t>ショリ</t>
    </rPh>
    <rPh sb="58" eb="60">
      <t>シセツ</t>
    </rPh>
    <rPh sb="60" eb="62">
      <t>クタイ</t>
    </rPh>
    <rPh sb="64" eb="66">
      <t>カンキョ</t>
    </rPh>
    <rPh sb="71" eb="73">
      <t>コウシン</t>
    </rPh>
    <rPh sb="74" eb="75">
      <t>オコナ</t>
    </rPh>
    <rPh sb="81" eb="83">
      <t>ヘイセイ</t>
    </rPh>
    <rPh sb="85" eb="87">
      <t>ネンド</t>
    </rPh>
    <rPh sb="88" eb="90">
      <t>キョウヨウ</t>
    </rPh>
    <rPh sb="90" eb="93">
      <t>カイシゴ</t>
    </rPh>
    <rPh sb="95" eb="96">
      <t>ネン</t>
    </rPh>
    <rPh sb="96" eb="97">
      <t>メ</t>
    </rPh>
    <rPh sb="105" eb="107">
      <t>シセツ</t>
    </rPh>
    <rPh sb="107" eb="108">
      <t>オヨ</t>
    </rPh>
    <rPh sb="109" eb="111">
      <t>カンキョ</t>
    </rPh>
    <rPh sb="112" eb="114">
      <t>シンダン</t>
    </rPh>
    <rPh sb="115" eb="116">
      <t>オコナ</t>
    </rPh>
    <rPh sb="117" eb="119">
      <t>シュウシ</t>
    </rPh>
    <rPh sb="124" eb="125">
      <t>ハカ</t>
    </rPh>
    <rPh sb="129" eb="132">
      <t>ケイカクテキ</t>
    </rPh>
    <rPh sb="133" eb="135">
      <t>コウシン</t>
    </rPh>
    <rPh sb="136" eb="138">
      <t>スイシン</t>
    </rPh>
    <phoneticPr fontId="4"/>
  </si>
  <si>
    <t>本処理地区は世帯数約５０世帯、定住者約１８０人に対し平成26年度調べで年間約７９万人の観光客が訪れる観光地であり、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使用料算定については簡易水道使用水量をベースとして算定し井戸併用の場合は基本料金及び超過料金単価にて調整しているものの有収水量が低いことから、井戸水による汚水の流入量が多いものと思われる。このことから、有収水量の増加及び、今後の施設更新に向け使用料見直しを含む財源の確保とともに運営費の更なる削減につながる新技術の導入についても推進する。</t>
    <rPh sb="0" eb="1">
      <t>ホン</t>
    </rPh>
    <rPh sb="1" eb="3">
      <t>ショリ</t>
    </rPh>
    <rPh sb="3" eb="5">
      <t>チク</t>
    </rPh>
    <rPh sb="6" eb="9">
      <t>セタイスウ</t>
    </rPh>
    <rPh sb="9" eb="10">
      <t>ヤク</t>
    </rPh>
    <rPh sb="12" eb="14">
      <t>セタイ</t>
    </rPh>
    <rPh sb="15" eb="18">
      <t>テイジュウシャ</t>
    </rPh>
    <rPh sb="18" eb="19">
      <t>ヤク</t>
    </rPh>
    <rPh sb="22" eb="23">
      <t>ニン</t>
    </rPh>
    <rPh sb="24" eb="25">
      <t>タイ</t>
    </rPh>
    <rPh sb="26" eb="28">
      <t>ヘイセイ</t>
    </rPh>
    <rPh sb="30" eb="32">
      <t>ネンド</t>
    </rPh>
    <rPh sb="32" eb="33">
      <t>シラ</t>
    </rPh>
    <rPh sb="35" eb="37">
      <t>ネンカン</t>
    </rPh>
    <rPh sb="37" eb="38">
      <t>ヤク</t>
    </rPh>
    <rPh sb="40" eb="42">
      <t>マンニン</t>
    </rPh>
    <rPh sb="43" eb="46">
      <t>カンコウキャク</t>
    </rPh>
    <rPh sb="47" eb="48">
      <t>オトズ</t>
    </rPh>
    <rPh sb="50" eb="53">
      <t>カンコウチ</t>
    </rPh>
    <rPh sb="59" eb="62">
      <t>カンコウキャク</t>
    </rPh>
    <rPh sb="63" eb="65">
      <t>キイン</t>
    </rPh>
    <rPh sb="67" eb="69">
      <t>オスイ</t>
    </rPh>
    <rPh sb="70" eb="71">
      <t>ホン</t>
    </rPh>
    <rPh sb="71" eb="73">
      <t>ショリ</t>
    </rPh>
    <rPh sb="73" eb="74">
      <t>ジョウ</t>
    </rPh>
    <rPh sb="78" eb="80">
      <t>ショリ</t>
    </rPh>
    <rPh sb="80" eb="82">
      <t>オスイ</t>
    </rPh>
    <rPh sb="83" eb="85">
      <t>タイハン</t>
    </rPh>
    <rPh sb="86" eb="87">
      <t>シ</t>
    </rPh>
    <rPh sb="89" eb="91">
      <t>ショリ</t>
    </rPh>
    <rPh sb="91" eb="93">
      <t>クイキ</t>
    </rPh>
    <rPh sb="101" eb="103">
      <t>ショリ</t>
    </rPh>
    <rPh sb="103" eb="105">
      <t>シセツ</t>
    </rPh>
    <rPh sb="106" eb="109">
      <t>カンコウキャク</t>
    </rPh>
    <rPh sb="110" eb="112">
      <t>ミコ</t>
    </rPh>
    <rPh sb="114" eb="116">
      <t>キボ</t>
    </rPh>
    <rPh sb="117" eb="119">
      <t>シセツ</t>
    </rPh>
    <rPh sb="127" eb="129">
      <t>イジ</t>
    </rPh>
    <rPh sb="129" eb="131">
      <t>カンリ</t>
    </rPh>
    <rPh sb="131" eb="132">
      <t>ヒ</t>
    </rPh>
    <rPh sb="179" eb="182">
      <t>シヨウリョウ</t>
    </rPh>
    <rPh sb="182" eb="184">
      <t>サンテイ</t>
    </rPh>
    <rPh sb="189" eb="191">
      <t>カンイ</t>
    </rPh>
    <rPh sb="191" eb="193">
      <t>スイドウ</t>
    </rPh>
    <rPh sb="204" eb="206">
      <t>サンテイ</t>
    </rPh>
    <rPh sb="207" eb="209">
      <t>イド</t>
    </rPh>
    <rPh sb="209" eb="211">
      <t>ヘイヨウ</t>
    </rPh>
    <rPh sb="212" eb="214">
      <t>バアイ</t>
    </rPh>
    <rPh sb="215" eb="217">
      <t>キホン</t>
    </rPh>
    <rPh sb="217" eb="219">
      <t>リョウキン</t>
    </rPh>
    <rPh sb="219" eb="220">
      <t>オヨ</t>
    </rPh>
    <rPh sb="221" eb="223">
      <t>チョウカ</t>
    </rPh>
    <rPh sb="223" eb="225">
      <t>リョウキン</t>
    </rPh>
    <rPh sb="225" eb="227">
      <t>タンカ</t>
    </rPh>
    <rPh sb="229" eb="231">
      <t>チョウセイ</t>
    </rPh>
    <rPh sb="238" eb="240">
      <t>ユウシュウ</t>
    </rPh>
    <rPh sb="240" eb="242">
      <t>スイリョウ</t>
    </rPh>
    <rPh sb="243" eb="244">
      <t>ヒク</t>
    </rPh>
    <rPh sb="250" eb="253">
      <t>イドミズ</t>
    </rPh>
    <rPh sb="256" eb="258">
      <t>オスイ</t>
    </rPh>
    <rPh sb="259" eb="261">
      <t>リュウニュウ</t>
    </rPh>
    <rPh sb="261" eb="262">
      <t>リョウ</t>
    </rPh>
    <rPh sb="263" eb="264">
      <t>オオ</t>
    </rPh>
    <rPh sb="268" eb="269">
      <t>オモ</t>
    </rPh>
    <rPh sb="280" eb="282">
      <t>ユウシュウ</t>
    </rPh>
    <rPh sb="282" eb="284">
      <t>スイリョウ</t>
    </rPh>
    <rPh sb="285" eb="287">
      <t>ゾウカ</t>
    </rPh>
    <rPh sb="287" eb="288">
      <t>オヨ</t>
    </rPh>
    <rPh sb="290" eb="292">
      <t>コンゴ</t>
    </rPh>
    <rPh sb="293" eb="295">
      <t>シセツ</t>
    </rPh>
    <rPh sb="295" eb="297">
      <t>コウシン</t>
    </rPh>
    <rPh sb="298" eb="299">
      <t>ム</t>
    </rPh>
    <rPh sb="300" eb="303">
      <t>シヨウリョウ</t>
    </rPh>
    <rPh sb="303" eb="305">
      <t>ミナオ</t>
    </rPh>
    <rPh sb="307" eb="308">
      <t>フク</t>
    </rPh>
    <rPh sb="309" eb="311">
      <t>ザイゲン</t>
    </rPh>
    <rPh sb="312" eb="314">
      <t>カクホ</t>
    </rPh>
    <rPh sb="318" eb="321">
      <t>ウンエイヒ</t>
    </rPh>
    <rPh sb="322" eb="323">
      <t>サラ</t>
    </rPh>
    <rPh sb="325" eb="327">
      <t>サクゲン</t>
    </rPh>
    <rPh sb="332" eb="335">
      <t>シンギジュツ</t>
    </rPh>
    <rPh sb="336" eb="338">
      <t>ドウニュウ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</si>
</sst>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5913840"/>
        <c:axId val="17591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75913840"/>
        <c:axId val="175917296"/>
      </c:lineChart>
      <c:dateAx>
        <c:axId val="175913840"/>
        <c:scaling>
          <c:orientation val="minMax"/>
        </c:scaling>
        <c:delete val="1"/>
        <c:axPos val="b"/>
        <c:numFmt formatCode="ge" sourceLinked="1"/>
        <c:majorTickMark val="none"/>
        <c:minorTickMark val="none"/>
        <c:tickLblPos val="none"/>
        <c:crossAx val="175917296"/>
        <c:crosses val="autoZero"/>
        <c:auto val="1"/>
        <c:lblOffset val="100"/>
        <c:baseTimeUnit val="years"/>
      </c:dateAx>
      <c:valAx>
        <c:axId val="17591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1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56.34</c:v>
                </c:pt>
                <c:pt idx="1">
                  <c:v>46.95</c:v>
                </c:pt>
                <c:pt idx="2">
                  <c:v>28.37</c:v>
                </c:pt>
                <c:pt idx="3">
                  <c:v>34.380000000000003</c:v>
                </c:pt>
                <c:pt idx="4">
                  <c:v>30.95</c:v>
                </c:pt>
              </c:numCache>
            </c:numRef>
          </c:val>
        </c:ser>
        <c:dLbls>
          <c:showLegendKey val="0"/>
          <c:showVal val="0"/>
          <c:showCatName val="0"/>
          <c:showSerName val="0"/>
          <c:showPercent val="0"/>
          <c:showBubbleSize val="0"/>
        </c:dLbls>
        <c:gapWidth val="150"/>
        <c:axId val="176430464"/>
        <c:axId val="17643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76430464"/>
        <c:axId val="176430856"/>
      </c:lineChart>
      <c:dateAx>
        <c:axId val="176430464"/>
        <c:scaling>
          <c:orientation val="minMax"/>
        </c:scaling>
        <c:delete val="1"/>
        <c:axPos val="b"/>
        <c:numFmt formatCode="ge" sourceLinked="1"/>
        <c:majorTickMark val="none"/>
        <c:minorTickMark val="none"/>
        <c:tickLblPos val="none"/>
        <c:crossAx val="176430856"/>
        <c:crosses val="autoZero"/>
        <c:auto val="1"/>
        <c:lblOffset val="100"/>
        <c:baseTimeUnit val="years"/>
      </c:dateAx>
      <c:valAx>
        <c:axId val="17643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96.49</c:v>
                </c:pt>
                <c:pt idx="1">
                  <c:v>96.41</c:v>
                </c:pt>
                <c:pt idx="2">
                  <c:v>98.84</c:v>
                </c:pt>
                <c:pt idx="3">
                  <c:v>98.83</c:v>
                </c:pt>
                <c:pt idx="4">
                  <c:v>98.84</c:v>
                </c:pt>
              </c:numCache>
            </c:numRef>
          </c:val>
        </c:ser>
        <c:dLbls>
          <c:showLegendKey val="0"/>
          <c:showVal val="0"/>
          <c:showCatName val="0"/>
          <c:showSerName val="0"/>
          <c:showPercent val="0"/>
          <c:showBubbleSize val="0"/>
        </c:dLbls>
        <c:gapWidth val="150"/>
        <c:axId val="176432032"/>
        <c:axId val="17643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76432032"/>
        <c:axId val="176432424"/>
      </c:lineChart>
      <c:dateAx>
        <c:axId val="176432032"/>
        <c:scaling>
          <c:orientation val="minMax"/>
        </c:scaling>
        <c:delete val="1"/>
        <c:axPos val="b"/>
        <c:numFmt formatCode="ge" sourceLinked="1"/>
        <c:majorTickMark val="none"/>
        <c:minorTickMark val="none"/>
        <c:tickLblPos val="none"/>
        <c:crossAx val="176432424"/>
        <c:crosses val="autoZero"/>
        <c:auto val="1"/>
        <c:lblOffset val="100"/>
        <c:baseTimeUnit val="years"/>
      </c:dateAx>
      <c:valAx>
        <c:axId val="17643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64.11</c:v>
                </c:pt>
                <c:pt idx="1">
                  <c:v>66.87</c:v>
                </c:pt>
                <c:pt idx="2">
                  <c:v>67.73</c:v>
                </c:pt>
                <c:pt idx="3">
                  <c:v>82.02</c:v>
                </c:pt>
                <c:pt idx="4">
                  <c:v>82.47</c:v>
                </c:pt>
              </c:numCache>
            </c:numRef>
          </c:val>
        </c:ser>
        <c:dLbls>
          <c:showLegendKey val="0"/>
          <c:showVal val="0"/>
          <c:showCatName val="0"/>
          <c:showSerName val="0"/>
          <c:showPercent val="0"/>
          <c:showBubbleSize val="0"/>
        </c:dLbls>
        <c:gapWidth val="150"/>
        <c:axId val="176245960"/>
        <c:axId val="17624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245960"/>
        <c:axId val="176246344"/>
      </c:lineChart>
      <c:dateAx>
        <c:axId val="176245960"/>
        <c:scaling>
          <c:orientation val="minMax"/>
        </c:scaling>
        <c:delete val="1"/>
        <c:axPos val="b"/>
        <c:numFmt formatCode="ge" sourceLinked="1"/>
        <c:majorTickMark val="none"/>
        <c:minorTickMark val="none"/>
        <c:tickLblPos val="none"/>
        <c:crossAx val="176246344"/>
        <c:crosses val="autoZero"/>
        <c:auto val="1"/>
        <c:lblOffset val="100"/>
        <c:baseTimeUnit val="years"/>
      </c:dateAx>
      <c:valAx>
        <c:axId val="17624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4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235128"/>
        <c:axId val="17628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235128"/>
        <c:axId val="176287032"/>
      </c:lineChart>
      <c:dateAx>
        <c:axId val="176235128"/>
        <c:scaling>
          <c:orientation val="minMax"/>
        </c:scaling>
        <c:delete val="1"/>
        <c:axPos val="b"/>
        <c:numFmt formatCode="ge" sourceLinked="1"/>
        <c:majorTickMark val="none"/>
        <c:minorTickMark val="none"/>
        <c:tickLblPos val="none"/>
        <c:crossAx val="176287032"/>
        <c:crosses val="autoZero"/>
        <c:auto val="1"/>
        <c:lblOffset val="100"/>
        <c:baseTimeUnit val="years"/>
      </c:dateAx>
      <c:valAx>
        <c:axId val="17628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3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959952"/>
        <c:axId val="17596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959952"/>
        <c:axId val="175960344"/>
      </c:lineChart>
      <c:dateAx>
        <c:axId val="175959952"/>
        <c:scaling>
          <c:orientation val="minMax"/>
        </c:scaling>
        <c:delete val="1"/>
        <c:axPos val="b"/>
        <c:numFmt formatCode="ge" sourceLinked="1"/>
        <c:majorTickMark val="none"/>
        <c:minorTickMark val="none"/>
        <c:tickLblPos val="none"/>
        <c:crossAx val="175960344"/>
        <c:crosses val="autoZero"/>
        <c:auto val="1"/>
        <c:lblOffset val="100"/>
        <c:baseTimeUnit val="years"/>
      </c:dateAx>
      <c:valAx>
        <c:axId val="17596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5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558464"/>
        <c:axId val="17655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558464"/>
        <c:axId val="176558856"/>
      </c:lineChart>
      <c:dateAx>
        <c:axId val="176558464"/>
        <c:scaling>
          <c:orientation val="minMax"/>
        </c:scaling>
        <c:delete val="1"/>
        <c:axPos val="b"/>
        <c:numFmt formatCode="ge" sourceLinked="1"/>
        <c:majorTickMark val="none"/>
        <c:minorTickMark val="none"/>
        <c:tickLblPos val="none"/>
        <c:crossAx val="176558856"/>
        <c:crosses val="autoZero"/>
        <c:auto val="1"/>
        <c:lblOffset val="100"/>
        <c:baseTimeUnit val="years"/>
      </c:dateAx>
      <c:valAx>
        <c:axId val="17655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560032"/>
        <c:axId val="17656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560032"/>
        <c:axId val="176560424"/>
      </c:lineChart>
      <c:dateAx>
        <c:axId val="176560032"/>
        <c:scaling>
          <c:orientation val="minMax"/>
        </c:scaling>
        <c:delete val="1"/>
        <c:axPos val="b"/>
        <c:numFmt formatCode="ge" sourceLinked="1"/>
        <c:majorTickMark val="none"/>
        <c:minorTickMark val="none"/>
        <c:tickLblPos val="none"/>
        <c:crossAx val="176560424"/>
        <c:crosses val="autoZero"/>
        <c:auto val="1"/>
        <c:lblOffset val="100"/>
        <c:baseTimeUnit val="years"/>
      </c:dateAx>
      <c:valAx>
        <c:axId val="17656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6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654.78</c:v>
                </c:pt>
                <c:pt idx="1">
                  <c:v>768.32</c:v>
                </c:pt>
                <c:pt idx="2">
                  <c:v>829.57</c:v>
                </c:pt>
                <c:pt idx="3">
                  <c:v>882.71</c:v>
                </c:pt>
                <c:pt idx="4">
                  <c:v>804.78</c:v>
                </c:pt>
              </c:numCache>
            </c:numRef>
          </c:val>
        </c:ser>
        <c:dLbls>
          <c:showLegendKey val="0"/>
          <c:showVal val="0"/>
          <c:showCatName val="0"/>
          <c:showSerName val="0"/>
          <c:showPercent val="0"/>
          <c:showBubbleSize val="0"/>
        </c:dLbls>
        <c:gapWidth val="150"/>
        <c:axId val="176561600"/>
        <c:axId val="17631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76561600"/>
        <c:axId val="176314280"/>
      </c:lineChart>
      <c:dateAx>
        <c:axId val="176561600"/>
        <c:scaling>
          <c:orientation val="minMax"/>
        </c:scaling>
        <c:delete val="1"/>
        <c:axPos val="b"/>
        <c:numFmt formatCode="ge" sourceLinked="1"/>
        <c:majorTickMark val="none"/>
        <c:minorTickMark val="none"/>
        <c:tickLblPos val="none"/>
        <c:crossAx val="176314280"/>
        <c:crosses val="autoZero"/>
        <c:auto val="1"/>
        <c:lblOffset val="100"/>
        <c:baseTimeUnit val="years"/>
      </c:dateAx>
      <c:valAx>
        <c:axId val="17631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39.14</c:v>
                </c:pt>
                <c:pt idx="1">
                  <c:v>36.76</c:v>
                </c:pt>
                <c:pt idx="2">
                  <c:v>35.93</c:v>
                </c:pt>
                <c:pt idx="3">
                  <c:v>37.590000000000003</c:v>
                </c:pt>
                <c:pt idx="4">
                  <c:v>47.38</c:v>
                </c:pt>
              </c:numCache>
            </c:numRef>
          </c:val>
        </c:ser>
        <c:dLbls>
          <c:showLegendKey val="0"/>
          <c:showVal val="0"/>
          <c:showCatName val="0"/>
          <c:showSerName val="0"/>
          <c:showPercent val="0"/>
          <c:showBubbleSize val="0"/>
        </c:dLbls>
        <c:gapWidth val="150"/>
        <c:axId val="176315456"/>
        <c:axId val="17631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76315456"/>
        <c:axId val="176315848"/>
      </c:lineChart>
      <c:dateAx>
        <c:axId val="176315456"/>
        <c:scaling>
          <c:orientation val="minMax"/>
        </c:scaling>
        <c:delete val="1"/>
        <c:axPos val="b"/>
        <c:numFmt formatCode="ge" sourceLinked="1"/>
        <c:majorTickMark val="none"/>
        <c:minorTickMark val="none"/>
        <c:tickLblPos val="none"/>
        <c:crossAx val="176315848"/>
        <c:crosses val="autoZero"/>
        <c:auto val="1"/>
        <c:lblOffset val="100"/>
        <c:baseTimeUnit val="years"/>
      </c:dateAx>
      <c:valAx>
        <c:axId val="17631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898.83</c:v>
                </c:pt>
                <c:pt idx="1">
                  <c:v>1068.92</c:v>
                </c:pt>
                <c:pt idx="2">
                  <c:v>1018.88</c:v>
                </c:pt>
                <c:pt idx="3">
                  <c:v>928.96</c:v>
                </c:pt>
                <c:pt idx="4">
                  <c:v>783.02</c:v>
                </c:pt>
              </c:numCache>
            </c:numRef>
          </c:val>
        </c:ser>
        <c:dLbls>
          <c:showLegendKey val="0"/>
          <c:showVal val="0"/>
          <c:showCatName val="0"/>
          <c:showSerName val="0"/>
          <c:showPercent val="0"/>
          <c:showBubbleSize val="0"/>
        </c:dLbls>
        <c:gapWidth val="150"/>
        <c:axId val="176317024"/>
        <c:axId val="17631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76317024"/>
        <c:axId val="176317416"/>
      </c:lineChart>
      <c:dateAx>
        <c:axId val="176317024"/>
        <c:scaling>
          <c:orientation val="minMax"/>
        </c:scaling>
        <c:delete val="1"/>
        <c:axPos val="b"/>
        <c:numFmt formatCode="ge" sourceLinked="1"/>
        <c:majorTickMark val="none"/>
        <c:minorTickMark val="none"/>
        <c:tickLblPos val="none"/>
        <c:crossAx val="176317416"/>
        <c:crosses val="autoZero"/>
        <c:auto val="1"/>
        <c:lblOffset val="100"/>
        <c:baseTimeUnit val="years"/>
      </c:dateAx>
      <c:valAx>
        <c:axId val="17631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B40" zoomScaleNormal="100" workbookViewId="0">
      <selection activeCell="BH62" sqref="BH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下郷町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6234</v>
      </c>
      <c r="AM8" s="47"/>
      <c r="AN8" s="47"/>
      <c r="AO8" s="47"/>
      <c r="AP8" s="47"/>
      <c r="AQ8" s="47"/>
      <c r="AR8" s="47"/>
      <c r="AS8" s="47"/>
      <c r="AT8" s="43">
        <f>データ!S6</f>
        <v>317.04000000000002</v>
      </c>
      <c r="AU8" s="43"/>
      <c r="AV8" s="43"/>
      <c r="AW8" s="43"/>
      <c r="AX8" s="43"/>
      <c r="AY8" s="43"/>
      <c r="AZ8" s="43"/>
      <c r="BA8" s="43"/>
      <c r="BB8" s="43">
        <f>データ!T6</f>
        <v>19.66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2.8</v>
      </c>
      <c r="Q10" s="43"/>
      <c r="R10" s="43"/>
      <c r="S10" s="43"/>
      <c r="T10" s="43"/>
      <c r="U10" s="43"/>
      <c r="V10" s="43"/>
      <c r="W10" s="43">
        <f>データ!P6</f>
        <v>49.09</v>
      </c>
      <c r="X10" s="43"/>
      <c r="Y10" s="43"/>
      <c r="Z10" s="43"/>
      <c r="AA10" s="43"/>
      <c r="AB10" s="43"/>
      <c r="AC10" s="43"/>
      <c r="AD10" s="47">
        <f>データ!Q6</f>
        <v>5800</v>
      </c>
      <c r="AE10" s="47"/>
      <c r="AF10" s="47"/>
      <c r="AG10" s="47"/>
      <c r="AH10" s="47"/>
      <c r="AI10" s="47"/>
      <c r="AJ10" s="47"/>
      <c r="AK10" s="2"/>
      <c r="AL10" s="47">
        <f>データ!U6</f>
        <v>173</v>
      </c>
      <c r="AM10" s="47"/>
      <c r="AN10" s="47"/>
      <c r="AO10" s="47"/>
      <c r="AP10" s="47"/>
      <c r="AQ10" s="47"/>
      <c r="AR10" s="47"/>
      <c r="AS10" s="47"/>
      <c r="AT10" s="43">
        <f>データ!V6</f>
        <v>0.06</v>
      </c>
      <c r="AU10" s="43"/>
      <c r="AV10" s="43"/>
      <c r="AW10" s="43"/>
      <c r="AX10" s="43"/>
      <c r="AY10" s="43"/>
      <c r="AZ10" s="43"/>
      <c r="BA10" s="43"/>
      <c r="BB10" s="43">
        <f>データ!W6</f>
        <v>2883.33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73628</v>
      </c>
      <c r="D6" s="31">
        <f t="shared" si="3"/>
        <v>47</v>
      </c>
      <c r="E6" s="31">
        <f t="shared" si="3"/>
        <v>17</v>
      </c>
      <c r="F6" s="31">
        <f t="shared" si="3"/>
        <v>5</v>
      </c>
      <c r="G6" s="31">
        <f t="shared" si="3"/>
        <v>0</v>
      </c>
      <c r="H6" s="31" t="str">
        <f t="shared" si="3"/>
        <v>福島県　下郷町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2.8</v>
      </c>
      <c r="P6" s="32">
        <f t="shared" si="3"/>
        <v>49.09</v>
      </c>
      <c r="Q6" s="32">
        <f t="shared" si="3"/>
        <v>5800</v>
      </c>
      <c r="R6" s="32">
        <f t="shared" si="3"/>
        <v>6234</v>
      </c>
      <c r="S6" s="32">
        <f t="shared" si="3"/>
        <v>317.04000000000002</v>
      </c>
      <c r="T6" s="32">
        <f t="shared" si="3"/>
        <v>19.66</v>
      </c>
      <c r="U6" s="32">
        <f t="shared" si="3"/>
        <v>173</v>
      </c>
      <c r="V6" s="32">
        <f t="shared" si="3"/>
        <v>0.06</v>
      </c>
      <c r="W6" s="32">
        <f t="shared" si="3"/>
        <v>2883.33</v>
      </c>
      <c r="X6" s="33">
        <f>IF(X7="",NA(),X7)</f>
        <v>64.11</v>
      </c>
      <c r="Y6" s="33">
        <f t="shared" ref="Y6:AG6" si="4">IF(Y7="",NA(),Y7)</f>
        <v>66.87</v>
      </c>
      <c r="Z6" s="33">
        <f t="shared" si="4"/>
        <v>67.73</v>
      </c>
      <c r="AA6" s="33">
        <f t="shared" si="4"/>
        <v>82.02</v>
      </c>
      <c r="AB6" s="33">
        <f t="shared" si="4"/>
        <v>82.47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654.78</v>
      </c>
      <c r="BF6" s="33">
        <f t="shared" ref="BF6:BN6" si="7">IF(BF7="",NA(),BF7)</f>
        <v>768.32</v>
      </c>
      <c r="BG6" s="33">
        <f t="shared" si="7"/>
        <v>829.57</v>
      </c>
      <c r="BH6" s="33">
        <f t="shared" si="7"/>
        <v>882.71</v>
      </c>
      <c r="BI6" s="33">
        <f t="shared" si="7"/>
        <v>804.78</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39.14</v>
      </c>
      <c r="BQ6" s="33">
        <f t="shared" ref="BQ6:BY6" si="8">IF(BQ7="",NA(),BQ7)</f>
        <v>36.76</v>
      </c>
      <c r="BR6" s="33">
        <f t="shared" si="8"/>
        <v>35.93</v>
      </c>
      <c r="BS6" s="33">
        <f t="shared" si="8"/>
        <v>37.590000000000003</v>
      </c>
      <c r="BT6" s="33">
        <f t="shared" si="8"/>
        <v>47.38</v>
      </c>
      <c r="BU6" s="33">
        <f t="shared" si="8"/>
        <v>43.24</v>
      </c>
      <c r="BV6" s="33">
        <f t="shared" si="8"/>
        <v>42.13</v>
      </c>
      <c r="BW6" s="33">
        <f t="shared" si="8"/>
        <v>42.48</v>
      </c>
      <c r="BX6" s="33">
        <f t="shared" si="8"/>
        <v>41.04</v>
      </c>
      <c r="BY6" s="33">
        <f t="shared" si="8"/>
        <v>41.08</v>
      </c>
      <c r="BZ6" s="32" t="str">
        <f>IF(BZ7="","",IF(BZ7="-","【-】","【"&amp;SUBSTITUTE(TEXT(BZ7,"#,##0.00"),"-","△")&amp;"】"))</f>
        <v>【51.49】</v>
      </c>
      <c r="CA6" s="33">
        <f>IF(CA7="",NA(),CA7)</f>
        <v>898.83</v>
      </c>
      <c r="CB6" s="33">
        <f t="shared" ref="CB6:CJ6" si="9">IF(CB7="",NA(),CB7)</f>
        <v>1068.92</v>
      </c>
      <c r="CC6" s="33">
        <f t="shared" si="9"/>
        <v>1018.88</v>
      </c>
      <c r="CD6" s="33">
        <f t="shared" si="9"/>
        <v>928.96</v>
      </c>
      <c r="CE6" s="33">
        <f t="shared" si="9"/>
        <v>783.02</v>
      </c>
      <c r="CF6" s="33">
        <f t="shared" si="9"/>
        <v>338.76</v>
      </c>
      <c r="CG6" s="33">
        <f t="shared" si="9"/>
        <v>348.41</v>
      </c>
      <c r="CH6" s="33">
        <f t="shared" si="9"/>
        <v>343.8</v>
      </c>
      <c r="CI6" s="33">
        <f t="shared" si="9"/>
        <v>357.08</v>
      </c>
      <c r="CJ6" s="33">
        <f t="shared" si="9"/>
        <v>378.08</v>
      </c>
      <c r="CK6" s="32" t="str">
        <f>IF(CK7="","",IF(CK7="-","【-】","【"&amp;SUBSTITUTE(TEXT(CK7,"#,##0.00"),"-","△")&amp;"】"))</f>
        <v>【295.10】</v>
      </c>
      <c r="CL6" s="33">
        <f>IF(CL7="",NA(),CL7)</f>
        <v>56.34</v>
      </c>
      <c r="CM6" s="33">
        <f t="shared" ref="CM6:CU6" si="10">IF(CM7="",NA(),CM7)</f>
        <v>46.95</v>
      </c>
      <c r="CN6" s="33">
        <f t="shared" si="10"/>
        <v>28.37</v>
      </c>
      <c r="CO6" s="33">
        <f t="shared" si="10"/>
        <v>34.380000000000003</v>
      </c>
      <c r="CP6" s="33">
        <f t="shared" si="10"/>
        <v>30.95</v>
      </c>
      <c r="CQ6" s="33">
        <f t="shared" si="10"/>
        <v>44.65</v>
      </c>
      <c r="CR6" s="33">
        <f t="shared" si="10"/>
        <v>46.85</v>
      </c>
      <c r="CS6" s="33">
        <f t="shared" si="10"/>
        <v>46.06</v>
      </c>
      <c r="CT6" s="33">
        <f t="shared" si="10"/>
        <v>45.95</v>
      </c>
      <c r="CU6" s="33">
        <f t="shared" si="10"/>
        <v>44.69</v>
      </c>
      <c r="CV6" s="32" t="str">
        <f>IF(CV7="","",IF(CV7="-","【-】","【"&amp;SUBSTITUTE(TEXT(CV7,"#,##0.00"),"-","△")&amp;"】"))</f>
        <v>【53.32】</v>
      </c>
      <c r="CW6" s="33">
        <f>IF(CW7="",NA(),CW7)</f>
        <v>96.49</v>
      </c>
      <c r="CX6" s="33">
        <f t="shared" ref="CX6:DF6" si="11">IF(CX7="",NA(),CX7)</f>
        <v>96.41</v>
      </c>
      <c r="CY6" s="33">
        <f t="shared" si="11"/>
        <v>98.84</v>
      </c>
      <c r="CZ6" s="33">
        <f t="shared" si="11"/>
        <v>98.83</v>
      </c>
      <c r="DA6" s="33">
        <f t="shared" si="11"/>
        <v>98.84</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73628</v>
      </c>
      <c r="D7" s="35">
        <v>47</v>
      </c>
      <c r="E7" s="35">
        <v>17</v>
      </c>
      <c r="F7" s="35">
        <v>5</v>
      </c>
      <c r="G7" s="35">
        <v>0</v>
      </c>
      <c r="H7" s="35" t="s">
        <v>96</v>
      </c>
      <c r="I7" s="35" t="s">
        <v>97</v>
      </c>
      <c r="J7" s="35" t="s">
        <v>98</v>
      </c>
      <c r="K7" s="35" t="s">
        <v>99</v>
      </c>
      <c r="L7" s="35" t="s">
        <v>100</v>
      </c>
      <c r="M7" s="36" t="s">
        <v>101</v>
      </c>
      <c r="N7" s="36" t="s">
        <v>102</v>
      </c>
      <c r="O7" s="36">
        <v>2.8</v>
      </c>
      <c r="P7" s="36">
        <v>49.09</v>
      </c>
      <c r="Q7" s="36">
        <v>5800</v>
      </c>
      <c r="R7" s="36">
        <v>6234</v>
      </c>
      <c r="S7" s="36">
        <v>317.04000000000002</v>
      </c>
      <c r="T7" s="36">
        <v>19.66</v>
      </c>
      <c r="U7" s="36">
        <v>173</v>
      </c>
      <c r="V7" s="36">
        <v>0.06</v>
      </c>
      <c r="W7" s="36">
        <v>2883.33</v>
      </c>
      <c r="X7" s="36">
        <v>64.11</v>
      </c>
      <c r="Y7" s="36">
        <v>66.87</v>
      </c>
      <c r="Z7" s="36">
        <v>67.73</v>
      </c>
      <c r="AA7" s="36">
        <v>82.02</v>
      </c>
      <c r="AB7" s="36">
        <v>82.47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654.78</v>
      </c>
      <c r="BF7" s="36">
        <v>768.32</v>
      </c>
      <c r="BG7" s="36">
        <v>829.57</v>
      </c>
      <c r="BH7" s="36">
        <v>882.71</v>
      </c>
      <c r="BI7" s="36">
        <v>804.78</v>
      </c>
      <c r="BJ7" s="36">
        <v>1316.7</v>
      </c>
      <c r="BK7" s="36">
        <v>1224.75</v>
      </c>
      <c r="BL7" s="36">
        <v>1144.05</v>
      </c>
      <c r="BM7" s="36">
        <v>1117.1099999999999</v>
      </c>
      <c r="BN7" s="36">
        <v>1161.05</v>
      </c>
      <c r="BO7" s="36">
        <v>992.47</v>
      </c>
      <c r="BP7" s="36">
        <v>39.14</v>
      </c>
      <c r="BQ7" s="36">
        <v>36.76</v>
      </c>
      <c r="BR7" s="36">
        <v>35.93</v>
      </c>
      <c r="BS7" s="36">
        <v>37.590000000000003</v>
      </c>
      <c r="BT7" s="36">
        <v>47.38</v>
      </c>
      <c r="BU7" s="36">
        <v>43.24</v>
      </c>
      <c r="BV7" s="36">
        <v>42.13</v>
      </c>
      <c r="BW7" s="36">
        <v>42.48</v>
      </c>
      <c r="BX7" s="36">
        <v>41.04</v>
      </c>
      <c r="BY7" s="36">
        <v>41.08</v>
      </c>
      <c r="BZ7" s="36">
        <v>51.49</v>
      </c>
      <c r="CA7" s="36">
        <v>898.83</v>
      </c>
      <c r="CB7" s="36">
        <v>1068.92</v>
      </c>
      <c r="CC7" s="36">
        <v>1018.88</v>
      </c>
      <c r="CD7" s="36">
        <v>928.96</v>
      </c>
      <c r="CE7" s="36">
        <v>783.02</v>
      </c>
      <c r="CF7" s="36">
        <v>338.76</v>
      </c>
      <c r="CG7" s="36">
        <v>348.41</v>
      </c>
      <c r="CH7" s="36">
        <v>343.8</v>
      </c>
      <c r="CI7" s="36">
        <v>357.08</v>
      </c>
      <c r="CJ7" s="36">
        <v>378.08</v>
      </c>
      <c r="CK7" s="36">
        <v>295.10000000000002</v>
      </c>
      <c r="CL7" s="36">
        <v>56.34</v>
      </c>
      <c r="CM7" s="36">
        <v>46.95</v>
      </c>
      <c r="CN7" s="36">
        <v>28.37</v>
      </c>
      <c r="CO7" s="36">
        <v>34.380000000000003</v>
      </c>
      <c r="CP7" s="36">
        <v>30.95</v>
      </c>
      <c r="CQ7" s="36">
        <v>44.65</v>
      </c>
      <c r="CR7" s="36">
        <v>46.85</v>
      </c>
      <c r="CS7" s="36">
        <v>46.06</v>
      </c>
      <c r="CT7" s="36">
        <v>45.95</v>
      </c>
      <c r="CU7" s="36">
        <v>44.69</v>
      </c>
      <c r="CV7" s="36">
        <v>53.32</v>
      </c>
      <c r="CW7" s="36">
        <v>96.49</v>
      </c>
      <c r="CX7" s="36">
        <v>96.41</v>
      </c>
      <c r="CY7" s="36">
        <v>98.84</v>
      </c>
      <c r="CZ7" s="36">
        <v>98.83</v>
      </c>
      <c r="DA7" s="36">
        <v>98.84</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宏明</cp:lastModifiedBy>
  <dcterms:created xsi:type="dcterms:W3CDTF">2016-02-03T09:10:12Z</dcterms:created>
  <dcterms:modified xsi:type="dcterms:W3CDTF">2016-02-17T01:12:19Z</dcterms:modified>
  <cp:category/>
</cp:coreProperties>
</file>