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10\tiikiseibi\水道\上水道係\027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<sst xmlns="http://schemas.openxmlformats.org/spreadsheetml/2006/main" count="221" uniqueCount="110">
  <si>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</si>
  <si>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</si>
  <si>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</si>
  <si>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</si>
  <si>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</si>
  <si>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</si>
  <si>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</si>
  <si>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</si>
  <si>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</si>
  <si>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</si>
  <si>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</si>
  <si>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</si>
  <si>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</si>
  <si>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</si>
  <si>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</si>
  <si>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</si>
  <si>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</si>
  <si>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</si>
  <si>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</si>
  <si>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</si>
  <si>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</si>
  <si>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</si>
  <si>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</si>
  <si>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</si>
  <si>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</si>
  <si>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</si>
  <si>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</si>
  <si>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</si>
  <si>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</si>
  <si>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</si>
  <si>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</si>
  <si>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</si>
  <si>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</si>
  <si>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</si>
  <si>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</si>
  <si>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</si>
  <si>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</si>
  <si>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</si>
  <si>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</si>
  <si>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</si>
  <si>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</si>
  <si>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</si>
  <si>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</si>
  <si>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</si>
  <si>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</si>
  <si>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</si>
  <si>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</si>
  <si>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</si>
  <si>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</si>
  <si>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</si>
  <si>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</si>
  <si>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</si>
  <si>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</si>
  <si>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</si>
  <si>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</si>
  <si>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</si>
  <si>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</si>
  <si>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</si>
  <si>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</si>
  <si>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</si>
  <si>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</si>
  <si>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</si>
  <si>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</si>
  <si>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</si>
  <si>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</si>
  <si>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</si>
  <si>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</si>
  <si>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</si>
  <si>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</si>
  <si>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</si>
  <si>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</si>
  <si>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</si>
  <si>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</si>
  <si>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</si>
  <si>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</si>
  <si>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</si>
  <si>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</si>
  <si>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</si>
  <si>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</si>
  <si>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</si>
  <si>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</si>
  <si>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</si>
  <si>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</si>
  <si>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</si>
  <si>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</si>
  <si>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</si>
  <si>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</si>
  <si>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</si>
  <si>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</si>
  <si>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</si>
  <si>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</si>
  <si>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</si>
  <si>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</si>
  <si>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</si>
  <si>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</si>
  <si>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天栄村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</si>
  <si>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</si>
  <si>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</si>
  <si>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</si>
  <si>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</si>
  <si>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</si>
  <si>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</si>
  <si>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</si>
  <si>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</si>
  <si>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</si>
  <si>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</si>
  <si>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</si>
  <si>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①収益的収支比率については、５０％を下回っているが、これは地方債償還金を料金収入だけでは補えず、一般会計繰入金で補填している現状にある。
　④企業債残高対事業規模比率は年々減少しているが、今後施設等の更新時期の到来を迎えることから企業債の残高も激増することが予想される。
　今後の更新時期に向け、資産の確保が必要となるが⑤経費回収率からもうかがえるように、使用料金で回収すべき経費を料金収入だけでは補えていないことから、料金の見直しについても視野に入れた検討をする必要がある。
　⑥汚水処理原価及び⑦施設利用率にあっては、類似団体平均値に比べ良好なことがみてとれることから当面は現状を維持していきたい。
　⑧水洗化率は９６％を超えており、未だ未接続の地域が一部残ってはいるが、広大な面積を有し、集落が点在している当村にあっては、困難であり現状を維持していくことになる。
　</t>
    <rPh sb="3" eb="6">
      <t>シュウエキテキ</t>
    </rPh>
    <rPh sb="6" eb="8">
      <t>シュウシ</t>
    </rPh>
    <rPh sb="8" eb="10">
      <t>ヒリツ</t>
    </rPh>
    <rPh sb="20" eb="22">
      <t>シタマワ</t>
    </rPh>
    <rPh sb="31" eb="34">
      <t>チホウサイ</t>
    </rPh>
    <rPh sb="34" eb="36">
      <t>ショウカン</t>
    </rPh>
    <rPh sb="36" eb="37">
      <t>キン</t>
    </rPh>
    <rPh sb="38" eb="40">
      <t>リョウキン</t>
    </rPh>
    <rPh sb="40" eb="42">
      <t>シュウニュウ</t>
    </rPh>
    <rPh sb="46" eb="47">
      <t>オギナ</t>
    </rPh>
    <rPh sb="50" eb="52">
      <t>イッパン</t>
    </rPh>
    <rPh sb="52" eb="54">
      <t>カイケイ</t>
    </rPh>
    <rPh sb="54" eb="56">
      <t>クリイレ</t>
    </rPh>
    <rPh sb="56" eb="57">
      <t>キン</t>
    </rPh>
    <rPh sb="58" eb="60">
      <t>ホテン</t>
    </rPh>
    <rPh sb="64" eb="66">
      <t>ゲンジョウ</t>
    </rPh>
    <rPh sb="75" eb="77">
      <t>キギョウ</t>
    </rPh>
    <rPh sb="77" eb="78">
      <t>サイ</t>
    </rPh>
    <rPh sb="78" eb="80">
      <t>ザンダカ</t>
    </rPh>
    <rPh sb="80" eb="81">
      <t>ツイ</t>
    </rPh>
    <rPh sb="81" eb="83">
      <t>ジギョウ</t>
    </rPh>
    <rPh sb="83" eb="85">
      <t>キボ</t>
    </rPh>
    <rPh sb="85" eb="87">
      <t>ヒリツ</t>
    </rPh>
    <rPh sb="88" eb="90">
      <t>ネンネン</t>
    </rPh>
    <rPh sb="90" eb="92">
      <t>ゲンショウ</t>
    </rPh>
    <rPh sb="98" eb="100">
      <t>コンゴ</t>
    </rPh>
    <rPh sb="100" eb="102">
      <t>シセツ</t>
    </rPh>
    <rPh sb="102" eb="103">
      <t>トウ</t>
    </rPh>
    <rPh sb="104" eb="106">
      <t>コウシン</t>
    </rPh>
    <rPh sb="106" eb="108">
      <t>ジキ</t>
    </rPh>
    <rPh sb="109" eb="111">
      <t>トウライ</t>
    </rPh>
    <rPh sb="112" eb="113">
      <t>ムカ</t>
    </rPh>
    <rPh sb="119" eb="121">
      <t>キギョウ</t>
    </rPh>
    <rPh sb="121" eb="122">
      <t>サイ</t>
    </rPh>
    <rPh sb="123" eb="125">
      <t>ザンダカ</t>
    </rPh>
    <rPh sb="126" eb="128">
      <t>ゲキゾウ</t>
    </rPh>
    <rPh sb="133" eb="135">
      <t>ヨソウ</t>
    </rPh>
    <rPh sb="143" eb="145">
      <t>コンゴ</t>
    </rPh>
    <rPh sb="167" eb="169">
      <t>ケイヒ</t>
    </rPh>
    <rPh sb="169" eb="171">
      <t>カイシュウ</t>
    </rPh>
    <rPh sb="171" eb="172">
      <t>リツ</t>
    </rPh>
    <rPh sb="184" eb="186">
      <t>シヨウ</t>
    </rPh>
    <rPh sb="186" eb="188">
      <t>リョウキン</t>
    </rPh>
    <rPh sb="189" eb="191">
      <t>カイシュウ</t>
    </rPh>
    <rPh sb="194" eb="196">
      <t>ケイヒ</t>
    </rPh>
    <rPh sb="197" eb="199">
      <t>リョウキン</t>
    </rPh>
    <rPh sb="199" eb="201">
      <t>シュウニュウ</t>
    </rPh>
    <rPh sb="205" eb="206">
      <t>オギナ</t>
    </rPh>
    <rPh sb="216" eb="218">
      <t>リョウキン</t>
    </rPh>
    <rPh sb="219" eb="221">
      <t>ミナオ</t>
    </rPh>
    <rPh sb="227" eb="229">
      <t>シヤ</t>
    </rPh>
    <rPh sb="230" eb="231">
      <t>イ</t>
    </rPh>
    <rPh sb="233" eb="235">
      <t>ケントウ</t>
    </rPh>
    <rPh sb="238" eb="240">
      <t>ヒツヨウ</t>
    </rPh>
    <rPh sb="249" eb="251">
      <t>オスイ</t>
    </rPh>
    <rPh sb="251" eb="253">
      <t>ショリ</t>
    </rPh>
    <rPh sb="253" eb="255">
      <t>ゲンカ</t>
    </rPh>
    <rPh sb="255" eb="256">
      <t>オヨ</t>
    </rPh>
    <rPh sb="258" eb="260">
      <t>シセツ</t>
    </rPh>
    <rPh sb="260" eb="263">
      <t>リヨウリツ</t>
    </rPh>
    <rPh sb="269" eb="271">
      <t>ルイジ</t>
    </rPh>
    <rPh sb="271" eb="273">
      <t>ダンタイ</t>
    </rPh>
    <rPh sb="273" eb="276">
      <t>ヘイキンチ</t>
    </rPh>
    <rPh sb="277" eb="278">
      <t>クラ</t>
    </rPh>
    <rPh sb="279" eb="281">
      <t>リョウコウ</t>
    </rPh>
    <rPh sb="294" eb="296">
      <t>トウメン</t>
    </rPh>
    <rPh sb="297" eb="299">
      <t>ゲンジョウ</t>
    </rPh>
    <rPh sb="300" eb="302">
      <t>イジ</t>
    </rPh>
    <rPh sb="314" eb="317">
      <t>スイセンカ</t>
    </rPh>
    <rPh sb="317" eb="318">
      <t>リツ</t>
    </rPh>
    <rPh sb="323" eb="324">
      <t>コ</t>
    </rPh>
    <rPh sb="329" eb="330">
      <t>イマ</t>
    </rPh>
    <rPh sb="331" eb="334">
      <t>ミセツゾク</t>
    </rPh>
    <rPh sb="335" eb="337">
      <t>チイキ</t>
    </rPh>
    <rPh sb="338" eb="340">
      <t>イチブ</t>
    </rPh>
    <rPh sb="340" eb="341">
      <t>ノコ</t>
    </rPh>
    <rPh sb="348" eb="350">
      <t>コウダイ</t>
    </rPh>
    <rPh sb="351" eb="353">
      <t>メンセキ</t>
    </rPh>
    <rPh sb="354" eb="355">
      <t>ユウ</t>
    </rPh>
    <rPh sb="357" eb="359">
      <t>シュウラク</t>
    </rPh>
    <rPh sb="360" eb="362">
      <t>テンザイ</t>
    </rPh>
    <rPh sb="366" eb="368">
      <t>トウソン</t>
    </rPh>
    <rPh sb="374" eb="376">
      <t>コンナン</t>
    </rPh>
    <rPh sb="379" eb="381">
      <t>ゲンジョウ</t>
    </rPh>
    <rPh sb="382" eb="384">
      <t>イジ</t>
    </rPh>
    <phoneticPr fontId="4"/>
  </si>
  <si>
    <t xml:space="preserve">
　昭和６２年から平成１７年にかけ、９カ所に排水施設を建設しており、管路については、今後１０年間は耐用年数を超えないため当面の間は支障をきたすことはない。
　しかし、処理施設といった機器類については老朽化が進行しており、年々修理費や機器の交換費用が増加している。
　今後、更新時期がいっせいに到来することが予想されるため、更新事業の計画策定が課題である。</t>
    <rPh sb="2" eb="4">
      <t>ショウワ</t>
    </rPh>
    <rPh sb="6" eb="7">
      <t>ネン</t>
    </rPh>
    <rPh sb="9" eb="11">
      <t>ヘイセイ</t>
    </rPh>
    <rPh sb="13" eb="14">
      <t>ネン</t>
    </rPh>
    <rPh sb="20" eb="21">
      <t>ショ</t>
    </rPh>
    <rPh sb="22" eb="24">
      <t>ハイスイ</t>
    </rPh>
    <rPh sb="24" eb="26">
      <t>シセツ</t>
    </rPh>
    <rPh sb="27" eb="29">
      <t>ケンセツ</t>
    </rPh>
    <rPh sb="34" eb="36">
      <t>カンロ</t>
    </rPh>
    <rPh sb="42" eb="44">
      <t>コンゴ</t>
    </rPh>
    <rPh sb="46" eb="48">
      <t>ネンカン</t>
    </rPh>
    <rPh sb="49" eb="51">
      <t>タイヨウ</t>
    </rPh>
    <rPh sb="51" eb="53">
      <t>ネンスウ</t>
    </rPh>
    <rPh sb="54" eb="55">
      <t>コ</t>
    </rPh>
    <rPh sb="60" eb="62">
      <t>トウメン</t>
    </rPh>
    <rPh sb="63" eb="64">
      <t>カン</t>
    </rPh>
    <rPh sb="65" eb="67">
      <t>シショウ</t>
    </rPh>
    <rPh sb="83" eb="85">
      <t>ショリ</t>
    </rPh>
    <rPh sb="85" eb="87">
      <t>シセツ</t>
    </rPh>
    <rPh sb="91" eb="94">
      <t>キキルイ</t>
    </rPh>
    <rPh sb="99" eb="102">
      <t>ロウキュウカ</t>
    </rPh>
    <rPh sb="103" eb="105">
      <t>シンコウ</t>
    </rPh>
    <rPh sb="110" eb="112">
      <t>ネンネン</t>
    </rPh>
    <rPh sb="112" eb="114">
      <t>シュウリ</t>
    </rPh>
    <rPh sb="114" eb="115">
      <t>ヒ</t>
    </rPh>
    <rPh sb="116" eb="118">
      <t>キキ</t>
    </rPh>
    <rPh sb="119" eb="121">
      <t>コウカン</t>
    </rPh>
    <rPh sb="121" eb="123">
      <t>ヒヨウ</t>
    </rPh>
    <rPh sb="124" eb="126">
      <t>ゾウカ</t>
    </rPh>
    <rPh sb="134" eb="136">
      <t>コンゴ</t>
    </rPh>
    <rPh sb="137" eb="139">
      <t>コウシン</t>
    </rPh>
    <rPh sb="139" eb="141">
      <t>ジキ</t>
    </rPh>
    <rPh sb="147" eb="149">
      <t>トウライ</t>
    </rPh>
    <rPh sb="154" eb="156">
      <t>ヨソウ</t>
    </rPh>
    <rPh sb="162" eb="164">
      <t>コウシン</t>
    </rPh>
    <rPh sb="164" eb="166">
      <t>ジギョウ</t>
    </rPh>
    <rPh sb="167" eb="169">
      <t>ケイカク</t>
    </rPh>
    <rPh sb="169" eb="171">
      <t>サクテイ</t>
    </rPh>
    <rPh sb="172" eb="174">
      <t>カダイ</t>
    </rPh>
    <phoneticPr fontId="4"/>
  </si>
  <si>
    <t>　
　今後の施設更新にあたり、資金を蓄える時期になってくるが、人口の減少による料金収入の低迷と施設の老朽化に伴う維持費の増加が懸念される。
　現状の財政事情では、短期的・集中的な施設の更新事業をすることは困難であるため、経営状況を正確に把握し、健全・効率的な経営計画・更新計画を策定することが必要である。</t>
    <rPh sb="3" eb="5">
      <t>コンゴ</t>
    </rPh>
    <rPh sb="6" eb="8">
      <t>シセツ</t>
    </rPh>
    <rPh sb="8" eb="10">
      <t>コウシン</t>
    </rPh>
    <rPh sb="15" eb="17">
      <t>シキン</t>
    </rPh>
    <rPh sb="18" eb="19">
      <t>タクワ</t>
    </rPh>
    <rPh sb="21" eb="23">
      <t>ジキ</t>
    </rPh>
    <rPh sb="63" eb="65">
      <t>ケネン</t>
    </rPh>
    <rPh sb="72" eb="74">
      <t>ゲンジョウ</t>
    </rPh>
    <rPh sb="75" eb="77">
      <t>ザイセイ</t>
    </rPh>
    <rPh sb="77" eb="79">
      <t>ジジョウ</t>
    </rPh>
    <rPh sb="82" eb="85">
      <t>タンキテキ</t>
    </rPh>
    <rPh sb="86" eb="89">
      <t>シュウチュウテキ</t>
    </rPh>
    <rPh sb="90" eb="92">
      <t>シセツ</t>
    </rPh>
    <rPh sb="93" eb="95">
      <t>コウシン</t>
    </rPh>
    <rPh sb="95" eb="97">
      <t>ジギョウ</t>
    </rPh>
    <rPh sb="103" eb="105">
      <t>コンナン</t>
    </rPh>
    <rPh sb="111" eb="113">
      <t>ケイエイ</t>
    </rPh>
    <rPh sb="113" eb="115">
      <t>ジョウキョウ</t>
    </rPh>
    <rPh sb="116" eb="118">
      <t>セイカク</t>
    </rPh>
    <rPh sb="119" eb="121">
      <t>ハアク</t>
    </rPh>
    <rPh sb="123" eb="125">
      <t>ケンゼン</t>
    </rPh>
    <rPh sb="126" eb="128">
      <t>コウリツ</t>
    </rPh>
    <rPh sb="128" eb="129">
      <t>テキ</t>
    </rPh>
    <rPh sb="130" eb="132">
      <t>ケイエイ</t>
    </rPh>
    <rPh sb="132" eb="134">
      <t>ケイカク</t>
    </rPh>
    <rPh sb="135" eb="137">
      <t>コウシン</t>
    </rPh>
    <rPh sb="137" eb="139">
      <t>ケイカク</t>
    </rPh>
    <rPh sb="140" eb="142">
      <t>サクテイ</t>
    </rPh>
    <rPh sb="147" eb="1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</si>
</sst>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2804232"/>
        <c:axId val="1925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92804232"/>
        <c:axId val="192544064"/>
      </c:lineChart>
      <c:dateAx>
        <c:axId val="192804232"/>
        <c:scaling>
          <c:orientation val="minMax"/>
        </c:scaling>
        <c:delete val="1"/>
        <c:axPos val="b"/>
        <c:numFmt formatCode="ge" sourceLinked="1"/>
        <c:majorTickMark val="none"/>
        <c:minorTickMark val="none"/>
        <c:tickLblPos val="none"/>
        <c:crossAx val="192544064"/>
        <c:crosses val="autoZero"/>
        <c:auto val="1"/>
        <c:lblOffset val="100"/>
        <c:baseTimeUnit val="years"/>
      </c:dateAx>
      <c:valAx>
        <c:axId val="1925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042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54.04</c:v>
                </c:pt>
                <c:pt idx="1">
                  <c:v>54.69</c:v>
                </c:pt>
                <c:pt idx="2">
                  <c:v>61.71</c:v>
                </c:pt>
                <c:pt idx="3">
                  <c:v>63.51</c:v>
                </c:pt>
                <c:pt idx="4">
                  <c:v>62.46</c:v>
                </c:pt>
              </c:numCache>
            </c:numRef>
          </c:val>
        </c:ser>
        <c:dLbls>
          <c:showLegendKey val="0"/>
          <c:showVal val="0"/>
          <c:showCatName val="0"/>
          <c:showSerName val="0"/>
          <c:showPercent val="0"/>
          <c:showBubbleSize val="0"/>
        </c:dLbls>
        <c:gapWidth val="150"/>
        <c:axId val="193642944"/>
        <c:axId val="19364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93642944"/>
        <c:axId val="193643336"/>
      </c:lineChart>
      <c:dateAx>
        <c:axId val="193642944"/>
        <c:scaling>
          <c:orientation val="minMax"/>
        </c:scaling>
        <c:delete val="1"/>
        <c:axPos val="b"/>
        <c:numFmt formatCode="ge" sourceLinked="1"/>
        <c:majorTickMark val="none"/>
        <c:minorTickMark val="none"/>
        <c:tickLblPos val="none"/>
        <c:crossAx val="193643336"/>
        <c:crosses val="autoZero"/>
        <c:auto val="1"/>
        <c:lblOffset val="100"/>
        <c:baseTimeUnit val="years"/>
      </c:dateAx>
      <c:valAx>
        <c:axId val="19364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96.41</c:v>
                </c:pt>
                <c:pt idx="1">
                  <c:v>96.68</c:v>
                </c:pt>
                <c:pt idx="2">
                  <c:v>97.77</c:v>
                </c:pt>
                <c:pt idx="3">
                  <c:v>97.47</c:v>
                </c:pt>
                <c:pt idx="4">
                  <c:v>96.04</c:v>
                </c:pt>
              </c:numCache>
            </c:numRef>
          </c:val>
        </c:ser>
        <c:dLbls>
          <c:showLegendKey val="0"/>
          <c:showVal val="0"/>
          <c:showCatName val="0"/>
          <c:showSerName val="0"/>
          <c:showPercent val="0"/>
          <c:showBubbleSize val="0"/>
        </c:dLbls>
        <c:gapWidth val="150"/>
        <c:axId val="193847632"/>
        <c:axId val="19384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93847632"/>
        <c:axId val="193848024"/>
      </c:lineChart>
      <c:dateAx>
        <c:axId val="193847632"/>
        <c:scaling>
          <c:orientation val="minMax"/>
        </c:scaling>
        <c:delete val="1"/>
        <c:axPos val="b"/>
        <c:numFmt formatCode="ge" sourceLinked="1"/>
        <c:majorTickMark val="none"/>
        <c:minorTickMark val="none"/>
        <c:tickLblPos val="none"/>
        <c:crossAx val="193848024"/>
        <c:crosses val="autoZero"/>
        <c:auto val="1"/>
        <c:lblOffset val="100"/>
        <c:baseTimeUnit val="years"/>
      </c:dateAx>
      <c:valAx>
        <c:axId val="19384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4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48.16</c:v>
                </c:pt>
                <c:pt idx="1">
                  <c:v>48.45</c:v>
                </c:pt>
                <c:pt idx="2">
                  <c:v>47.99</c:v>
                </c:pt>
                <c:pt idx="3">
                  <c:v>31.44</c:v>
                </c:pt>
                <c:pt idx="4">
                  <c:v>48.44</c:v>
                </c:pt>
              </c:numCache>
            </c:numRef>
          </c:val>
        </c:ser>
        <c:dLbls>
          <c:showLegendKey val="0"/>
          <c:showVal val="0"/>
          <c:showCatName val="0"/>
          <c:showSerName val="0"/>
          <c:showPercent val="0"/>
          <c:showBubbleSize val="0"/>
        </c:dLbls>
        <c:gapWidth val="150"/>
        <c:axId val="193313864"/>
        <c:axId val="19331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313864"/>
        <c:axId val="193314248"/>
      </c:lineChart>
      <c:dateAx>
        <c:axId val="193313864"/>
        <c:scaling>
          <c:orientation val="minMax"/>
        </c:scaling>
        <c:delete val="1"/>
        <c:axPos val="b"/>
        <c:numFmt formatCode="ge" sourceLinked="1"/>
        <c:majorTickMark val="none"/>
        <c:minorTickMark val="none"/>
        <c:tickLblPos val="none"/>
        <c:crossAx val="193314248"/>
        <c:crosses val="autoZero"/>
        <c:auto val="1"/>
        <c:lblOffset val="100"/>
        <c:baseTimeUnit val="years"/>
      </c:dateAx>
      <c:valAx>
        <c:axId val="19331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31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2653256"/>
        <c:axId val="19336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2653256"/>
        <c:axId val="193368288"/>
      </c:lineChart>
      <c:dateAx>
        <c:axId val="192653256"/>
        <c:scaling>
          <c:orientation val="minMax"/>
        </c:scaling>
        <c:delete val="1"/>
        <c:axPos val="b"/>
        <c:numFmt formatCode="ge" sourceLinked="1"/>
        <c:majorTickMark val="none"/>
        <c:minorTickMark val="none"/>
        <c:tickLblPos val="none"/>
        <c:crossAx val="193368288"/>
        <c:crosses val="autoZero"/>
        <c:auto val="1"/>
        <c:lblOffset val="100"/>
        <c:baseTimeUnit val="years"/>
      </c:dateAx>
      <c:valAx>
        <c:axId val="19336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65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732144"/>
        <c:axId val="19328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732144"/>
        <c:axId val="193284240"/>
      </c:lineChart>
      <c:dateAx>
        <c:axId val="193732144"/>
        <c:scaling>
          <c:orientation val="minMax"/>
        </c:scaling>
        <c:delete val="1"/>
        <c:axPos val="b"/>
        <c:numFmt formatCode="ge" sourceLinked="1"/>
        <c:majorTickMark val="none"/>
        <c:minorTickMark val="none"/>
        <c:tickLblPos val="none"/>
        <c:crossAx val="193284240"/>
        <c:crosses val="autoZero"/>
        <c:auto val="1"/>
        <c:lblOffset val="100"/>
        <c:baseTimeUnit val="years"/>
      </c:dateAx>
      <c:valAx>
        <c:axId val="19328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3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768992"/>
        <c:axId val="19160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768992"/>
        <c:axId val="191609112"/>
      </c:lineChart>
      <c:dateAx>
        <c:axId val="193768992"/>
        <c:scaling>
          <c:orientation val="minMax"/>
        </c:scaling>
        <c:delete val="1"/>
        <c:axPos val="b"/>
        <c:numFmt formatCode="ge" sourceLinked="1"/>
        <c:majorTickMark val="none"/>
        <c:minorTickMark val="none"/>
        <c:tickLblPos val="none"/>
        <c:crossAx val="191609112"/>
        <c:crosses val="autoZero"/>
        <c:auto val="1"/>
        <c:lblOffset val="100"/>
        <c:baseTimeUnit val="years"/>
      </c:dateAx>
      <c:valAx>
        <c:axId val="19160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722832"/>
        <c:axId val="19372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722832"/>
        <c:axId val="193723224"/>
      </c:lineChart>
      <c:dateAx>
        <c:axId val="193722832"/>
        <c:scaling>
          <c:orientation val="minMax"/>
        </c:scaling>
        <c:delete val="1"/>
        <c:axPos val="b"/>
        <c:numFmt formatCode="ge" sourceLinked="1"/>
        <c:majorTickMark val="none"/>
        <c:minorTickMark val="none"/>
        <c:tickLblPos val="none"/>
        <c:crossAx val="193723224"/>
        <c:crosses val="autoZero"/>
        <c:auto val="1"/>
        <c:lblOffset val="100"/>
        <c:baseTimeUnit val="years"/>
      </c:dateAx>
      <c:valAx>
        <c:axId val="19372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2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668.63</c:v>
                </c:pt>
                <c:pt idx="1">
                  <c:v>603.67999999999995</c:v>
                </c:pt>
                <c:pt idx="2">
                  <c:v>2868.03</c:v>
                </c:pt>
                <c:pt idx="3">
                  <c:v>538.70000000000005</c:v>
                </c:pt>
                <c:pt idx="4">
                  <c:v>489.55</c:v>
                </c:pt>
              </c:numCache>
            </c:numRef>
          </c:val>
        </c:ser>
        <c:dLbls>
          <c:showLegendKey val="0"/>
          <c:showVal val="0"/>
          <c:showCatName val="0"/>
          <c:showSerName val="0"/>
          <c:showPercent val="0"/>
          <c:showBubbleSize val="0"/>
        </c:dLbls>
        <c:gapWidth val="150"/>
        <c:axId val="193724400"/>
        <c:axId val="19372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93724400"/>
        <c:axId val="193724792"/>
      </c:lineChart>
      <c:dateAx>
        <c:axId val="193724400"/>
        <c:scaling>
          <c:orientation val="minMax"/>
        </c:scaling>
        <c:delete val="1"/>
        <c:axPos val="b"/>
        <c:numFmt formatCode="ge" sourceLinked="1"/>
        <c:majorTickMark val="none"/>
        <c:minorTickMark val="none"/>
        <c:tickLblPos val="none"/>
        <c:crossAx val="193724792"/>
        <c:crosses val="autoZero"/>
        <c:auto val="1"/>
        <c:lblOffset val="100"/>
        <c:baseTimeUnit val="years"/>
      </c:dateAx>
      <c:valAx>
        <c:axId val="19372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2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98.64</c:v>
                </c:pt>
                <c:pt idx="1">
                  <c:v>95.19</c:v>
                </c:pt>
                <c:pt idx="2">
                  <c:v>70.540000000000006</c:v>
                </c:pt>
                <c:pt idx="3">
                  <c:v>84.41</c:v>
                </c:pt>
                <c:pt idx="4">
                  <c:v>69.010000000000005</c:v>
                </c:pt>
              </c:numCache>
            </c:numRef>
          </c:val>
        </c:ser>
        <c:dLbls>
          <c:showLegendKey val="0"/>
          <c:showVal val="0"/>
          <c:showCatName val="0"/>
          <c:showSerName val="0"/>
          <c:showPercent val="0"/>
          <c:showBubbleSize val="0"/>
        </c:dLbls>
        <c:gapWidth val="150"/>
        <c:axId val="193725968"/>
        <c:axId val="19364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93725968"/>
        <c:axId val="193640200"/>
      </c:lineChart>
      <c:dateAx>
        <c:axId val="193725968"/>
        <c:scaling>
          <c:orientation val="minMax"/>
        </c:scaling>
        <c:delete val="1"/>
        <c:axPos val="b"/>
        <c:numFmt formatCode="ge" sourceLinked="1"/>
        <c:majorTickMark val="none"/>
        <c:minorTickMark val="none"/>
        <c:tickLblPos val="none"/>
        <c:crossAx val="193640200"/>
        <c:crosses val="autoZero"/>
        <c:auto val="1"/>
        <c:lblOffset val="100"/>
        <c:baseTimeUnit val="years"/>
      </c:dateAx>
      <c:valAx>
        <c:axId val="19364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2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148.19</c:v>
                </c:pt>
                <c:pt idx="1">
                  <c:v>158.68</c:v>
                </c:pt>
                <c:pt idx="2">
                  <c:v>188.53</c:v>
                </c:pt>
                <c:pt idx="3">
                  <c:v>153.71</c:v>
                </c:pt>
                <c:pt idx="4">
                  <c:v>196.98</c:v>
                </c:pt>
              </c:numCache>
            </c:numRef>
          </c:val>
        </c:ser>
        <c:dLbls>
          <c:showLegendKey val="0"/>
          <c:showVal val="0"/>
          <c:showCatName val="0"/>
          <c:showSerName val="0"/>
          <c:showPercent val="0"/>
          <c:showBubbleSize val="0"/>
        </c:dLbls>
        <c:gapWidth val="150"/>
        <c:axId val="193641376"/>
        <c:axId val="19364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93641376"/>
        <c:axId val="193641768"/>
      </c:lineChart>
      <c:dateAx>
        <c:axId val="193641376"/>
        <c:scaling>
          <c:orientation val="minMax"/>
        </c:scaling>
        <c:delete val="1"/>
        <c:axPos val="b"/>
        <c:numFmt formatCode="ge" sourceLinked="1"/>
        <c:majorTickMark val="none"/>
        <c:minorTickMark val="none"/>
        <c:tickLblPos val="none"/>
        <c:crossAx val="193641768"/>
        <c:crosses val="autoZero"/>
        <c:auto val="1"/>
        <c:lblOffset val="100"/>
        <c:baseTimeUnit val="years"/>
      </c:dateAx>
      <c:valAx>
        <c:axId val="19364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AL10" sqref="AL10:AS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天栄村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6065</v>
      </c>
      <c r="AM8" s="64"/>
      <c r="AN8" s="64"/>
      <c r="AO8" s="64"/>
      <c r="AP8" s="64"/>
      <c r="AQ8" s="64"/>
      <c r="AR8" s="64"/>
      <c r="AS8" s="64"/>
      <c r="AT8" s="63">
        <f>データ!S6</f>
        <v>225.52</v>
      </c>
      <c r="AU8" s="63"/>
      <c r="AV8" s="63"/>
      <c r="AW8" s="63"/>
      <c r="AX8" s="63"/>
      <c r="AY8" s="63"/>
      <c r="AZ8" s="63"/>
      <c r="BA8" s="63"/>
      <c r="BB8" s="63">
        <f>データ!T6</f>
        <v>26.89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69.92</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4217</v>
      </c>
      <c r="AM10" s="64"/>
      <c r="AN10" s="64"/>
      <c r="AO10" s="64"/>
      <c r="AP10" s="64"/>
      <c r="AQ10" s="64"/>
      <c r="AR10" s="64"/>
      <c r="AS10" s="64"/>
      <c r="AT10" s="63">
        <f>データ!V6</f>
        <v>3.53</v>
      </c>
      <c r="AU10" s="63"/>
      <c r="AV10" s="63"/>
      <c r="AW10" s="63"/>
      <c r="AX10" s="63"/>
      <c r="AY10" s="63"/>
      <c r="AZ10" s="63"/>
      <c r="BA10" s="63"/>
      <c r="BB10" s="63">
        <f>データ!W6</f>
        <v>1194.6199999999999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73440</v>
      </c>
      <c r="D6" s="31">
        <f t="shared" si="3"/>
        <v>47</v>
      </c>
      <c r="E6" s="31">
        <f t="shared" si="3"/>
        <v>17</v>
      </c>
      <c r="F6" s="31">
        <f t="shared" si="3"/>
        <v>5</v>
      </c>
      <c r="G6" s="31">
        <f t="shared" si="3"/>
        <v>0</v>
      </c>
      <c r="H6" s="31" t="str">
        <f t="shared" si="3"/>
        <v>福島県　天栄村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69.92</v>
      </c>
      <c r="P6" s="32">
        <f t="shared" si="3"/>
        <v>100</v>
      </c>
      <c r="Q6" s="32">
        <f t="shared" si="3"/>
        <v>3780</v>
      </c>
      <c r="R6" s="32">
        <f t="shared" si="3"/>
        <v>6065</v>
      </c>
      <c r="S6" s="32">
        <f t="shared" si="3"/>
        <v>225.52</v>
      </c>
      <c r="T6" s="32">
        <f t="shared" si="3"/>
        <v>26.89</v>
      </c>
      <c r="U6" s="32">
        <f t="shared" si="3"/>
        <v>4217</v>
      </c>
      <c r="V6" s="32">
        <f t="shared" si="3"/>
        <v>3.53</v>
      </c>
      <c r="W6" s="32">
        <f t="shared" si="3"/>
        <v>1194.6199999999999</v>
      </c>
      <c r="X6" s="33">
        <f>IF(X7="",NA(),X7)</f>
        <v>48.16</v>
      </c>
      <c r="Y6" s="33">
        <f t="shared" ref="Y6:AG6" si="4">IF(Y7="",NA(),Y7)</f>
        <v>48.45</v>
      </c>
      <c r="Z6" s="33">
        <f t="shared" si="4"/>
        <v>47.99</v>
      </c>
      <c r="AA6" s="33">
        <f t="shared" si="4"/>
        <v>31.44</v>
      </c>
      <c r="AB6" s="33">
        <f t="shared" si="4"/>
        <v>48.44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668.63</v>
      </c>
      <c r="BF6" s="33">
        <f t="shared" ref="BF6:BN6" si="7">IF(BF7="",NA(),BF7)</f>
        <v>603.67999999999995</v>
      </c>
      <c r="BG6" s="33">
        <f t="shared" si="7"/>
        <v>2868.03</v>
      </c>
      <c r="BH6" s="33">
        <f t="shared" si="7"/>
        <v>538.70000000000005</v>
      </c>
      <c r="BI6" s="33">
        <f t="shared" si="7"/>
        <v>489.55</v>
      </c>
      <c r="BJ6" s="33">
        <f t="shared" si="7"/>
        <v>1267.26</v>
      </c>
      <c r="BK6" s="33">
        <f t="shared" si="7"/>
        <v>1239.2</v>
      </c>
      <c r="BL6" s="33">
        <f t="shared" si="7"/>
        <v>1197.82</v>
      </c>
      <c r="BM6" s="33">
        <f t="shared" si="7"/>
        <v>1126.77</v>
      </c>
      <c r="BN6" s="33">
        <f t="shared" si="7"/>
        <v>1044.8</v>
      </c>
      <c r="BO6" s="32" t="str">
        <f>IF(BO7="","",IF(BO7="-","【-】","【"&amp;SUBSTITUTE(TEXT(BO7,"#,##0.00"),"-","△")&amp;"】"))</f>
        <v>【992.47】</v>
      </c>
      <c r="BP6" s="33">
        <f>IF(BP7="",NA(),BP7)</f>
        <v>98.64</v>
      </c>
      <c r="BQ6" s="33">
        <f t="shared" ref="BQ6:BY6" si="8">IF(BQ7="",NA(),BQ7)</f>
        <v>95.19</v>
      </c>
      <c r="BR6" s="33">
        <f t="shared" si="8"/>
        <v>70.540000000000006</v>
      </c>
      <c r="BS6" s="33">
        <f t="shared" si="8"/>
        <v>84.41</v>
      </c>
      <c r="BT6" s="33">
        <f t="shared" si="8"/>
        <v>69.010000000000005</v>
      </c>
      <c r="BU6" s="33">
        <f t="shared" si="8"/>
        <v>53.42</v>
      </c>
      <c r="BV6" s="33">
        <f t="shared" si="8"/>
        <v>51.56</v>
      </c>
      <c r="BW6" s="33">
        <f t="shared" si="8"/>
        <v>51.03</v>
      </c>
      <c r="BX6" s="33">
        <f t="shared" si="8"/>
        <v>50.9</v>
      </c>
      <c r="BY6" s="33">
        <f t="shared" si="8"/>
        <v>50.82</v>
      </c>
      <c r="BZ6" s="32" t="str">
        <f>IF(BZ7="","",IF(BZ7="-","【-】","【"&amp;SUBSTITUTE(TEXT(BZ7,"#,##0.00"),"-","△")&amp;"】"))</f>
        <v>【51.49】</v>
      </c>
      <c r="CA6" s="33">
        <f>IF(CA7="",NA(),CA7)</f>
        <v>148.19</v>
      </c>
      <c r="CB6" s="33">
        <f t="shared" ref="CB6:CJ6" si="9">IF(CB7="",NA(),CB7)</f>
        <v>158.68</v>
      </c>
      <c r="CC6" s="33">
        <f t="shared" si="9"/>
        <v>188.53</v>
      </c>
      <c r="CD6" s="33">
        <f t="shared" si="9"/>
        <v>153.71</v>
      </c>
      <c r="CE6" s="33">
        <f t="shared" si="9"/>
        <v>196.98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54.04</v>
      </c>
      <c r="CM6" s="33">
        <f t="shared" ref="CM6:CU6" si="10">IF(CM7="",NA(),CM7)</f>
        <v>54.69</v>
      </c>
      <c r="CN6" s="33">
        <f t="shared" si="10"/>
        <v>61.71</v>
      </c>
      <c r="CO6" s="33">
        <f t="shared" si="10"/>
        <v>63.51</v>
      </c>
      <c r="CP6" s="33">
        <f t="shared" si="10"/>
        <v>62.46</v>
      </c>
      <c r="CQ6" s="33">
        <f t="shared" si="10"/>
        <v>54.23</v>
      </c>
      <c r="CR6" s="33">
        <f t="shared" si="10"/>
        <v>55.2</v>
      </c>
      <c r="CS6" s="33">
        <f t="shared" si="10"/>
        <v>54.74</v>
      </c>
      <c r="CT6" s="33">
        <f t="shared" si="10"/>
        <v>53.78</v>
      </c>
      <c r="CU6" s="33">
        <f t="shared" si="10"/>
        <v>53.24</v>
      </c>
      <c r="CV6" s="32" t="str">
        <f>IF(CV7="","",IF(CV7="-","【-】","【"&amp;SUBSTITUTE(TEXT(CV7,"#,##0.00"),"-","△")&amp;"】"))</f>
        <v>【53.32】</v>
      </c>
      <c r="CW6" s="33">
        <f>IF(CW7="",NA(),CW7)</f>
        <v>96.41</v>
      </c>
      <c r="CX6" s="33">
        <f t="shared" ref="CX6:DF6" si="11">IF(CX7="",NA(),CX7)</f>
        <v>96.68</v>
      </c>
      <c r="CY6" s="33">
        <f t="shared" si="11"/>
        <v>97.77</v>
      </c>
      <c r="CZ6" s="33">
        <f t="shared" si="11"/>
        <v>97.47</v>
      </c>
      <c r="DA6" s="33">
        <f t="shared" si="11"/>
        <v>96.04</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73440</v>
      </c>
      <c r="D7" s="35">
        <v>47</v>
      </c>
      <c r="E7" s="35">
        <v>17</v>
      </c>
      <c r="F7" s="35">
        <v>5</v>
      </c>
      <c r="G7" s="35">
        <v>0</v>
      </c>
      <c r="H7" s="35" t="s">
        <v>95</v>
      </c>
      <c r="I7" s="35" t="s">
        <v>96</v>
      </c>
      <c r="J7" s="35" t="s">
        <v>97</v>
      </c>
      <c r="K7" s="35" t="s">
        <v>98</v>
      </c>
      <c r="L7" s="35" t="s">
        <v>99</v>
      </c>
      <c r="M7" s="36" t="s">
        <v>100</v>
      </c>
      <c r="N7" s="36" t="s">
        <v>101</v>
      </c>
      <c r="O7" s="36">
        <v>69.92</v>
      </c>
      <c r="P7" s="36">
        <v>100</v>
      </c>
      <c r="Q7" s="36">
        <v>3780</v>
      </c>
      <c r="R7" s="36">
        <v>6065</v>
      </c>
      <c r="S7" s="36">
        <v>225.52</v>
      </c>
      <c r="T7" s="36">
        <v>26.89</v>
      </c>
      <c r="U7" s="36">
        <v>4217</v>
      </c>
      <c r="V7" s="36">
        <v>3.53</v>
      </c>
      <c r="W7" s="36">
        <v>1194.6199999999999</v>
      </c>
      <c r="X7" s="36">
        <v>48.16</v>
      </c>
      <c r="Y7" s="36">
        <v>48.45</v>
      </c>
      <c r="Z7" s="36">
        <v>47.99</v>
      </c>
      <c r="AA7" s="36">
        <v>31.44</v>
      </c>
      <c r="AB7" s="36">
        <v>48.44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668.63</v>
      </c>
      <c r="BF7" s="36">
        <v>603.67999999999995</v>
      </c>
      <c r="BG7" s="36">
        <v>2868.03</v>
      </c>
      <c r="BH7" s="36">
        <v>538.70000000000005</v>
      </c>
      <c r="BI7" s="36">
        <v>489.55</v>
      </c>
      <c r="BJ7" s="36">
        <v>1267.26</v>
      </c>
      <c r="BK7" s="36">
        <v>1239.2</v>
      </c>
      <c r="BL7" s="36">
        <v>1197.82</v>
      </c>
      <c r="BM7" s="36">
        <v>1126.77</v>
      </c>
      <c r="BN7" s="36">
        <v>1044.8</v>
      </c>
      <c r="BO7" s="36">
        <v>992.47</v>
      </c>
      <c r="BP7" s="36">
        <v>98.64</v>
      </c>
      <c r="BQ7" s="36">
        <v>95.19</v>
      </c>
      <c r="BR7" s="36">
        <v>70.540000000000006</v>
      </c>
      <c r="BS7" s="36">
        <v>84.41</v>
      </c>
      <c r="BT7" s="36">
        <v>69.010000000000005</v>
      </c>
      <c r="BU7" s="36">
        <v>53.42</v>
      </c>
      <c r="BV7" s="36">
        <v>51.56</v>
      </c>
      <c r="BW7" s="36">
        <v>51.03</v>
      </c>
      <c r="BX7" s="36">
        <v>50.9</v>
      </c>
      <c r="BY7" s="36">
        <v>50.82</v>
      </c>
      <c r="BZ7" s="36">
        <v>51.49</v>
      </c>
      <c r="CA7" s="36">
        <v>148.19</v>
      </c>
      <c r="CB7" s="36">
        <v>158.68</v>
      </c>
      <c r="CC7" s="36">
        <v>188.53</v>
      </c>
      <c r="CD7" s="36">
        <v>153.71</v>
      </c>
      <c r="CE7" s="36">
        <v>196.98</v>
      </c>
      <c r="CF7" s="36">
        <v>269.12</v>
      </c>
      <c r="CG7" s="36">
        <v>283.26</v>
      </c>
      <c r="CH7" s="36">
        <v>289.60000000000002</v>
      </c>
      <c r="CI7" s="36">
        <v>293.27</v>
      </c>
      <c r="CJ7" s="36">
        <v>300.52</v>
      </c>
      <c r="CK7" s="36">
        <v>295.10000000000002</v>
      </c>
      <c r="CL7" s="36">
        <v>54.04</v>
      </c>
      <c r="CM7" s="36">
        <v>54.69</v>
      </c>
      <c r="CN7" s="36">
        <v>61.71</v>
      </c>
      <c r="CO7" s="36">
        <v>63.51</v>
      </c>
      <c r="CP7" s="36">
        <v>62.46</v>
      </c>
      <c r="CQ7" s="36">
        <v>54.23</v>
      </c>
      <c r="CR7" s="36">
        <v>55.2</v>
      </c>
      <c r="CS7" s="36">
        <v>54.74</v>
      </c>
      <c r="CT7" s="36">
        <v>53.78</v>
      </c>
      <c r="CU7" s="36">
        <v>53.24</v>
      </c>
      <c r="CV7" s="36">
        <v>53.32</v>
      </c>
      <c r="CW7" s="36">
        <v>96.41</v>
      </c>
      <c r="CX7" s="36">
        <v>96.68</v>
      </c>
      <c r="CY7" s="36">
        <v>97.77</v>
      </c>
      <c r="CZ7" s="36">
        <v>97.47</v>
      </c>
      <c r="DA7" s="36">
        <v>96.04</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tenei077</cp:lastModifiedBy>
  <cp:lastPrinted>2016-02-16T10:59:50Z</cp:lastPrinted>
  <dcterms:created xsi:type="dcterms:W3CDTF">2016-02-03T09:10:11Z</dcterms:created>
  <dcterms:modified xsi:type="dcterms:W3CDTF">2016-02-16T23:33:23Z</dcterms:modified>
  <cp:category/>
</cp:coreProperties>
</file>