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4400" windowHeight="129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<sst xmlns="http://schemas.openxmlformats.org/spreadsheetml/2006/main" count="226" uniqueCount="111">
  <si>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</si>
  <si>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</si>
  <si>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</si>
  <si>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</si>
  <si>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</si>
  <si>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</si>
  <si>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</si>
  <si>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</si>
  <si>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</si>
  <si>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</si>
  <si>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</si>
  <si>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</si>
  <si>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</si>
  <si>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</si>
  <si>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</si>
  <si>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</si>
  <si>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</si>
  <si>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</si>
  <si>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</si>
  <si>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</si>
  <si>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</si>
  <si>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</si>
  <si>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</si>
  <si>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</si>
  <si>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</si>
  <si>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</si>
  <si>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</si>
  <si>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</si>
  <si>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</si>
  <si>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</si>
  <si>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</si>
  <si>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</si>
  <si>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</si>
  <si>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</si>
  <si>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</si>
  <si>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</si>
  <si>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</si>
  <si>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</si>
  <si>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</si>
  <si>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</si>
  <si>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</si>
  <si>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</si>
  <si>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</si>
  <si>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</si>
  <si>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</si>
  <si>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</si>
  <si>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</si>
  <si>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</si>
  <si>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</si>
  <si>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</si>
  <si>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</si>
  <si>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</si>
  <si>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</si>
  <si>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</si>
  <si>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</si>
  <si>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</si>
  <si>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</si>
  <si>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</si>
  <si>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</si>
  <si>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</si>
  <si>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</si>
  <si>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</si>
  <si>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</si>
  <si>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</si>
  <si>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</si>
  <si>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</si>
  <si>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</si>
  <si>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</si>
  <si>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</si>
  <si>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</si>
  <si>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</si>
  <si>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</si>
  <si>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</si>
  <si>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</si>
  <si>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</si>
  <si>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</si>
  <si>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</si>
  <si>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</si>
  <si>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</si>
  <si>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</si>
  <si>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</si>
  <si>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</si>
  <si>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</si>
  <si>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</si>
  <si>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</si>
  <si>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</si>
  <si>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</si>
  <si>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</si>
  <si>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</si>
  <si>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</si>
  <si>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</si>
  <si>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</si>
  <si>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</si>
  <si>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</si>
  <si>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</si>
  <si>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</si>
  <si>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鏡石町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</si>
  <si>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</si>
  <si>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</si>
  <si>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</si>
  <si>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</si>
  <si>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</si>
  <si>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</si>
  <si>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</si>
  <si>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</si>
  <si>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</si>
  <si>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</si>
  <si>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</si>
  <si>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該当数値なし</t>
    <phoneticPr fontId="4"/>
  </si>
  <si>
    <t>料金回収率が類似団体平均値より低く、収益以外に操出金によって賄われている。また、企業債残高対事業規模比率は類似団体平均値より高い数値となっている。これは、区画整理事業（20.2㏊）にあわせ、Ｈ4～Ｈ24年(21年間）整備を前倒し起債しているものである。　　　　　　　　　　　　　　　　　　　　　　　　　　　　　　　　　　　　　　　　　　　　　　　汚水処理原価は類似団体平均値より高いが、水洗化率は年々増加しており、接続率向上による有収水量の増加が見込まれる。　　　　　　　　　　　　　　　市街地の整備が既成してきたため、市街化調整区域に関しては費用対効果を検証し、処理方法の見直しを行う。　　　　　　　　　　　　　　　　　　　　　　　　　　　　</t>
    <phoneticPr fontId="4"/>
  </si>
  <si>
    <t>下水道事業の財源確保にあっては、維持管理に係る経費に見合った料金収入の確保を図り、既設管渠の有効活用を進め、さらに、水洗化率の向上を図ることによる料金の確保を進めていく。
歳出の削減にあっては、効率的な管渠築造を進め、事業費の圧縮を図り、また、効率的な維持管理を進めるため、施設の長寿命化計画を策定しコストの縮減を進めるともに、不明水の解消を図り有収率の向上に努めていく。
一般会計からの繰入にあっては、資本の平準化を図りながら高資本対策を活用し使用料の軽減を図るため、また、生活環境の向上施策として、一定規模の繰入を受ける必要がある。
今後は、料金の見直しや資産の明確化を図り、安定的な経営を目指す。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</si>
</sst>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410176"/>
        <c:axId val="1074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107410176"/>
        <c:axId val="107412096"/>
      </c:lineChart>
      <c:dateAx>
        <c:axId val="107410176"/>
        <c:scaling>
          <c:orientation val="minMax"/>
        </c:scaling>
        <c:delete val="1"/>
        <c:axPos val="b"/>
        <c:numFmt formatCode="ge" sourceLinked="1"/>
        <c:majorTickMark val="none"/>
        <c:minorTickMark val="none"/>
        <c:tickLblPos val="none"/>
        <c:crossAx val="107412096"/>
        <c:crosses val="autoZero"/>
        <c:auto val="1"/>
        <c:lblOffset val="100"/>
        <c:baseTimeUnit val="years"/>
      </c:dateAx>
      <c:valAx>
        <c:axId val="1074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4048512"/>
        <c:axId val="12405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124048512"/>
        <c:axId val="124050432"/>
      </c:lineChart>
      <c:dateAx>
        <c:axId val="124048512"/>
        <c:scaling>
          <c:orientation val="minMax"/>
        </c:scaling>
        <c:delete val="1"/>
        <c:axPos val="b"/>
        <c:numFmt formatCode="ge" sourceLinked="1"/>
        <c:majorTickMark val="none"/>
        <c:minorTickMark val="none"/>
        <c:tickLblPos val="none"/>
        <c:crossAx val="124050432"/>
        <c:crosses val="autoZero"/>
        <c:auto val="1"/>
        <c:lblOffset val="100"/>
        <c:baseTimeUnit val="years"/>
      </c:dateAx>
      <c:valAx>
        <c:axId val="12405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83.54</c:v>
                </c:pt>
                <c:pt idx="1">
                  <c:v>84.87</c:v>
                </c:pt>
                <c:pt idx="2">
                  <c:v>86.48</c:v>
                </c:pt>
                <c:pt idx="3">
                  <c:v>87.6</c:v>
                </c:pt>
                <c:pt idx="4">
                  <c:v>88.73</c:v>
                </c:pt>
              </c:numCache>
            </c:numRef>
          </c:val>
        </c:ser>
        <c:dLbls>
          <c:showLegendKey val="0"/>
          <c:showVal val="0"/>
          <c:showCatName val="0"/>
          <c:showSerName val="0"/>
          <c:showPercent val="0"/>
          <c:showBubbleSize val="0"/>
        </c:dLbls>
        <c:gapWidth val="150"/>
        <c:axId val="171528960"/>
        <c:axId val="17153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171528960"/>
        <c:axId val="171530880"/>
      </c:lineChart>
      <c:dateAx>
        <c:axId val="171528960"/>
        <c:scaling>
          <c:orientation val="minMax"/>
        </c:scaling>
        <c:delete val="1"/>
        <c:axPos val="b"/>
        <c:numFmt formatCode="ge" sourceLinked="1"/>
        <c:majorTickMark val="none"/>
        <c:minorTickMark val="none"/>
        <c:tickLblPos val="none"/>
        <c:crossAx val="171530880"/>
        <c:crosses val="autoZero"/>
        <c:auto val="1"/>
        <c:lblOffset val="100"/>
        <c:baseTimeUnit val="years"/>
      </c:dateAx>
      <c:valAx>
        <c:axId val="17153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59.24</c:v>
                </c:pt>
                <c:pt idx="1">
                  <c:v>51.99</c:v>
                </c:pt>
                <c:pt idx="2">
                  <c:v>63.62</c:v>
                </c:pt>
                <c:pt idx="3">
                  <c:v>48.8</c:v>
                </c:pt>
                <c:pt idx="4">
                  <c:v>60.71</c:v>
                </c:pt>
              </c:numCache>
            </c:numRef>
          </c:val>
        </c:ser>
        <c:dLbls>
          <c:showLegendKey val="0"/>
          <c:showVal val="0"/>
          <c:showCatName val="0"/>
          <c:showSerName val="0"/>
          <c:showPercent val="0"/>
          <c:showBubbleSize val="0"/>
        </c:dLbls>
        <c:gapWidth val="150"/>
        <c:axId val="120172928"/>
        <c:axId val="12017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172928"/>
        <c:axId val="120174848"/>
      </c:lineChart>
      <c:dateAx>
        <c:axId val="120172928"/>
        <c:scaling>
          <c:orientation val="minMax"/>
        </c:scaling>
        <c:delete val="1"/>
        <c:axPos val="b"/>
        <c:numFmt formatCode="ge" sourceLinked="1"/>
        <c:majorTickMark val="none"/>
        <c:minorTickMark val="none"/>
        <c:tickLblPos val="none"/>
        <c:crossAx val="120174848"/>
        <c:crosses val="autoZero"/>
        <c:auto val="1"/>
        <c:lblOffset val="100"/>
        <c:baseTimeUnit val="years"/>
      </c:dateAx>
      <c:valAx>
        <c:axId val="1201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188928"/>
        <c:axId val="12019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188928"/>
        <c:axId val="120190848"/>
      </c:lineChart>
      <c:dateAx>
        <c:axId val="120188928"/>
        <c:scaling>
          <c:orientation val="minMax"/>
        </c:scaling>
        <c:delete val="1"/>
        <c:axPos val="b"/>
        <c:numFmt formatCode="ge" sourceLinked="1"/>
        <c:majorTickMark val="none"/>
        <c:minorTickMark val="none"/>
        <c:tickLblPos val="none"/>
        <c:crossAx val="120190848"/>
        <c:crosses val="autoZero"/>
        <c:auto val="1"/>
        <c:lblOffset val="100"/>
        <c:baseTimeUnit val="years"/>
      </c:dateAx>
      <c:valAx>
        <c:axId val="1201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1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265536"/>
        <c:axId val="12128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265536"/>
        <c:axId val="121288192"/>
      </c:lineChart>
      <c:dateAx>
        <c:axId val="121265536"/>
        <c:scaling>
          <c:orientation val="minMax"/>
        </c:scaling>
        <c:delete val="1"/>
        <c:axPos val="b"/>
        <c:numFmt formatCode="ge" sourceLinked="1"/>
        <c:majorTickMark val="none"/>
        <c:minorTickMark val="none"/>
        <c:tickLblPos val="none"/>
        <c:crossAx val="121288192"/>
        <c:crosses val="autoZero"/>
        <c:auto val="1"/>
        <c:lblOffset val="100"/>
        <c:baseTimeUnit val="years"/>
      </c:dateAx>
      <c:valAx>
        <c:axId val="121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6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400320"/>
        <c:axId val="1214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400320"/>
        <c:axId val="121402496"/>
      </c:lineChart>
      <c:dateAx>
        <c:axId val="121400320"/>
        <c:scaling>
          <c:orientation val="minMax"/>
        </c:scaling>
        <c:delete val="1"/>
        <c:axPos val="b"/>
        <c:numFmt formatCode="ge" sourceLinked="1"/>
        <c:majorTickMark val="none"/>
        <c:minorTickMark val="none"/>
        <c:tickLblPos val="none"/>
        <c:crossAx val="121402496"/>
        <c:crosses val="autoZero"/>
        <c:auto val="1"/>
        <c:lblOffset val="100"/>
        <c:baseTimeUnit val="years"/>
      </c:dateAx>
      <c:valAx>
        <c:axId val="1214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522816"/>
        <c:axId val="1215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522816"/>
        <c:axId val="121529088"/>
      </c:lineChart>
      <c:dateAx>
        <c:axId val="121522816"/>
        <c:scaling>
          <c:orientation val="minMax"/>
        </c:scaling>
        <c:delete val="1"/>
        <c:axPos val="b"/>
        <c:numFmt formatCode="ge" sourceLinked="1"/>
        <c:majorTickMark val="none"/>
        <c:minorTickMark val="none"/>
        <c:tickLblPos val="none"/>
        <c:crossAx val="121529088"/>
        <c:crosses val="autoZero"/>
        <c:auto val="1"/>
        <c:lblOffset val="100"/>
        <c:baseTimeUnit val="years"/>
      </c:dateAx>
      <c:valAx>
        <c:axId val="1215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2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2199.14</c:v>
                </c:pt>
                <c:pt idx="1">
                  <c:v>2471.98</c:v>
                </c:pt>
                <c:pt idx="2">
                  <c:v>1920.31</c:v>
                </c:pt>
                <c:pt idx="3">
                  <c:v>1892.23</c:v>
                </c:pt>
                <c:pt idx="4">
                  <c:v>1822.99</c:v>
                </c:pt>
              </c:numCache>
            </c:numRef>
          </c:val>
        </c:ser>
        <c:dLbls>
          <c:showLegendKey val="0"/>
          <c:showVal val="0"/>
          <c:showCatName val="0"/>
          <c:showSerName val="0"/>
          <c:showPercent val="0"/>
          <c:showBubbleSize val="0"/>
        </c:dLbls>
        <c:gapWidth val="150"/>
        <c:axId val="121547008"/>
        <c:axId val="1215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121547008"/>
        <c:axId val="121557376"/>
      </c:lineChart>
      <c:dateAx>
        <c:axId val="121547008"/>
        <c:scaling>
          <c:orientation val="minMax"/>
        </c:scaling>
        <c:delete val="1"/>
        <c:axPos val="b"/>
        <c:numFmt formatCode="ge" sourceLinked="1"/>
        <c:majorTickMark val="none"/>
        <c:minorTickMark val="none"/>
        <c:tickLblPos val="none"/>
        <c:crossAx val="121557376"/>
        <c:crosses val="autoZero"/>
        <c:auto val="1"/>
        <c:lblOffset val="100"/>
        <c:baseTimeUnit val="years"/>
      </c:dateAx>
      <c:valAx>
        <c:axId val="1215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46.67</c:v>
                </c:pt>
                <c:pt idx="1">
                  <c:v>37.979999999999997</c:v>
                </c:pt>
                <c:pt idx="2">
                  <c:v>51.86</c:v>
                </c:pt>
                <c:pt idx="3">
                  <c:v>46.41</c:v>
                </c:pt>
                <c:pt idx="4">
                  <c:v>48.52</c:v>
                </c:pt>
              </c:numCache>
            </c:numRef>
          </c:val>
        </c:ser>
        <c:dLbls>
          <c:showLegendKey val="0"/>
          <c:showVal val="0"/>
          <c:showCatName val="0"/>
          <c:showSerName val="0"/>
          <c:showPercent val="0"/>
          <c:showBubbleSize val="0"/>
        </c:dLbls>
        <c:gapWidth val="150"/>
        <c:axId val="123840384"/>
        <c:axId val="12384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23840384"/>
        <c:axId val="123846656"/>
      </c:lineChart>
      <c:dateAx>
        <c:axId val="123840384"/>
        <c:scaling>
          <c:orientation val="minMax"/>
        </c:scaling>
        <c:delete val="1"/>
        <c:axPos val="b"/>
        <c:numFmt formatCode="ge" sourceLinked="1"/>
        <c:majorTickMark val="none"/>
        <c:minorTickMark val="none"/>
        <c:tickLblPos val="none"/>
        <c:crossAx val="123846656"/>
        <c:crosses val="autoZero"/>
        <c:auto val="1"/>
        <c:lblOffset val="100"/>
        <c:baseTimeUnit val="years"/>
      </c:dateAx>
      <c:valAx>
        <c:axId val="12384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4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330.05</c:v>
                </c:pt>
                <c:pt idx="1">
                  <c:v>404.43</c:v>
                </c:pt>
                <c:pt idx="2">
                  <c:v>303.08999999999997</c:v>
                </c:pt>
                <c:pt idx="3">
                  <c:v>337.69</c:v>
                </c:pt>
                <c:pt idx="4">
                  <c:v>325.43</c:v>
                </c:pt>
              </c:numCache>
            </c:numRef>
          </c:val>
        </c:ser>
        <c:dLbls>
          <c:showLegendKey val="0"/>
          <c:showVal val="0"/>
          <c:showCatName val="0"/>
          <c:showSerName val="0"/>
          <c:showPercent val="0"/>
          <c:showBubbleSize val="0"/>
        </c:dLbls>
        <c:gapWidth val="150"/>
        <c:axId val="124003840"/>
        <c:axId val="12400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124003840"/>
        <c:axId val="124005760"/>
      </c:lineChart>
      <c:dateAx>
        <c:axId val="124003840"/>
        <c:scaling>
          <c:orientation val="minMax"/>
        </c:scaling>
        <c:delete val="1"/>
        <c:axPos val="b"/>
        <c:numFmt formatCode="ge" sourceLinked="1"/>
        <c:majorTickMark val="none"/>
        <c:minorTickMark val="none"/>
        <c:tickLblPos val="none"/>
        <c:crossAx val="124005760"/>
        <c:crosses val="autoZero"/>
        <c:auto val="1"/>
        <c:lblOffset val="100"/>
        <c:baseTimeUnit val="years"/>
      </c:dateAx>
      <c:valAx>
        <c:axId val="1240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鏡石町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12879</v>
      </c>
      <c r="AM8" s="47"/>
      <c r="AN8" s="47"/>
      <c r="AO8" s="47"/>
      <c r="AP8" s="47"/>
      <c r="AQ8" s="47"/>
      <c r="AR8" s="47"/>
      <c r="AS8" s="47"/>
      <c r="AT8" s="43">
        <f>データ!S6</f>
        <v>31.3</v>
      </c>
      <c r="AU8" s="43"/>
      <c r="AV8" s="43"/>
      <c r="AW8" s="43"/>
      <c r="AX8" s="43"/>
      <c r="AY8" s="43"/>
      <c r="AZ8" s="43"/>
      <c r="BA8" s="43"/>
      <c r="BB8" s="43">
        <f>データ!T6</f>
        <v>411.47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77.98</v>
      </c>
      <c r="Q10" s="43"/>
      <c r="R10" s="43"/>
      <c r="S10" s="43"/>
      <c r="T10" s="43"/>
      <c r="U10" s="43"/>
      <c r="V10" s="43"/>
      <c r="W10" s="43">
        <f>データ!P6</f>
        <v>71.209999999999994</v>
      </c>
      <c r="X10" s="43"/>
      <c r="Y10" s="43"/>
      <c r="Z10" s="43"/>
      <c r="AA10" s="43"/>
      <c r="AB10" s="43"/>
      <c r="AC10" s="43"/>
      <c r="AD10" s="47">
        <f>データ!Q6</f>
        <v>2793</v>
      </c>
      <c r="AE10" s="47"/>
      <c r="AF10" s="47"/>
      <c r="AG10" s="47"/>
      <c r="AH10" s="47"/>
      <c r="AI10" s="47"/>
      <c r="AJ10" s="47"/>
      <c r="AK10" s="2"/>
      <c r="AL10" s="47">
        <f>データ!U6</f>
        <v>10007</v>
      </c>
      <c r="AM10" s="47"/>
      <c r="AN10" s="47"/>
      <c r="AO10" s="47"/>
      <c r="AP10" s="47"/>
      <c r="AQ10" s="47"/>
      <c r="AR10" s="47"/>
      <c r="AS10" s="47"/>
      <c r="AT10" s="43">
        <f>データ!V6</f>
        <v>2.77</v>
      </c>
      <c r="AU10" s="43"/>
      <c r="AV10" s="43"/>
      <c r="AW10" s="43"/>
      <c r="AX10" s="43"/>
      <c r="AY10" s="43"/>
      <c r="AZ10" s="43"/>
      <c r="BA10" s="43"/>
      <c r="BB10" s="43">
        <f>データ!W6</f>
        <v>3612.64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73423</v>
      </c>
      <c r="D6" s="31">
        <f t="shared" si="3"/>
        <v>47</v>
      </c>
      <c r="E6" s="31">
        <f t="shared" si="3"/>
        <v>17</v>
      </c>
      <c r="F6" s="31">
        <f t="shared" si="3"/>
        <v>1</v>
      </c>
      <c r="G6" s="31">
        <f t="shared" si="3"/>
        <v>0</v>
      </c>
      <c r="H6" s="31" t="str">
        <f t="shared" si="3"/>
        <v>福島県　鏡石町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77.98</v>
      </c>
      <c r="P6" s="32">
        <f t="shared" si="3"/>
        <v>71.209999999999994</v>
      </c>
      <c r="Q6" s="32">
        <f t="shared" si="3"/>
        <v>2793</v>
      </c>
      <c r="R6" s="32">
        <f t="shared" si="3"/>
        <v>12879</v>
      </c>
      <c r="S6" s="32">
        <f t="shared" si="3"/>
        <v>31.3</v>
      </c>
      <c r="T6" s="32">
        <f t="shared" si="3"/>
        <v>411.47</v>
      </c>
      <c r="U6" s="32">
        <f t="shared" si="3"/>
        <v>10007</v>
      </c>
      <c r="V6" s="32">
        <f t="shared" si="3"/>
        <v>2.77</v>
      </c>
      <c r="W6" s="32">
        <f t="shared" si="3"/>
        <v>3612.64</v>
      </c>
      <c r="X6" s="33">
        <f>IF(X7="",NA(),X7)</f>
        <v>59.24</v>
      </c>
      <c r="Y6" s="33">
        <f t="shared" ref="Y6:AG6" si="4">IF(Y7="",NA(),Y7)</f>
        <v>51.99</v>
      </c>
      <c r="Z6" s="33">
        <f t="shared" si="4"/>
        <v>63.62</v>
      </c>
      <c r="AA6" s="33">
        <f t="shared" si="4"/>
        <v>48.8</v>
      </c>
      <c r="AB6" s="33">
        <f t="shared" si="4"/>
        <v>60.71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2199.14</v>
      </c>
      <c r="BF6" s="33">
        <f t="shared" ref="BF6:BN6" si="7">IF(BF7="",NA(),BF7)</f>
        <v>2471.98</v>
      </c>
      <c r="BG6" s="33">
        <f t="shared" si="7"/>
        <v>1920.31</v>
      </c>
      <c r="BH6" s="33">
        <f t="shared" si="7"/>
        <v>1892.23</v>
      </c>
      <c r="BI6" s="33">
        <f t="shared" si="7"/>
        <v>1822.99</v>
      </c>
      <c r="BJ6" s="33">
        <f t="shared" si="7"/>
        <v>1320.98</v>
      </c>
      <c r="BK6" s="33">
        <f t="shared" si="7"/>
        <v>1334.01</v>
      </c>
      <c r="BL6" s="33">
        <f t="shared" si="7"/>
        <v>1273.52</v>
      </c>
      <c r="BM6" s="33">
        <f t="shared" si="7"/>
        <v>1209.95</v>
      </c>
      <c r="BN6" s="33">
        <f t="shared" si="7"/>
        <v>1136.5</v>
      </c>
      <c r="BO6" s="32" t="str">
        <f>IF(BO7="","",IF(BO7="-","【-】","【"&amp;SUBSTITUTE(TEXT(BO7,"#,##0.00"),"-","△")&amp;"】"))</f>
        <v>【776.35】</v>
      </c>
      <c r="BP6" s="33">
        <f>IF(BP7="",NA(),BP7)</f>
        <v>46.67</v>
      </c>
      <c r="BQ6" s="33">
        <f t="shared" ref="BQ6:BY6" si="8">IF(BQ7="",NA(),BQ7)</f>
        <v>37.979999999999997</v>
      </c>
      <c r="BR6" s="33">
        <f t="shared" si="8"/>
        <v>51.86</v>
      </c>
      <c r="BS6" s="33">
        <f t="shared" si="8"/>
        <v>46.41</v>
      </c>
      <c r="BT6" s="33">
        <f t="shared" si="8"/>
        <v>48.52</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330.05</v>
      </c>
      <c r="CB6" s="33">
        <f t="shared" ref="CB6:CJ6" si="9">IF(CB7="",NA(),CB7)</f>
        <v>404.43</v>
      </c>
      <c r="CC6" s="33">
        <f t="shared" si="9"/>
        <v>303.08999999999997</v>
      </c>
      <c r="CD6" s="33">
        <f t="shared" si="9"/>
        <v>337.69</v>
      </c>
      <c r="CE6" s="33">
        <f t="shared" si="9"/>
        <v>325.43</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83.54</v>
      </c>
      <c r="CX6" s="33">
        <f t="shared" ref="CX6:DF6" si="11">IF(CX7="",NA(),CX7)</f>
        <v>84.87</v>
      </c>
      <c r="CY6" s="33">
        <f t="shared" si="11"/>
        <v>86.48</v>
      </c>
      <c r="CZ6" s="33">
        <f t="shared" si="11"/>
        <v>87.6</v>
      </c>
      <c r="DA6" s="33">
        <f t="shared" si="11"/>
        <v>88.73</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x14ac:dyDescent="0.15">
      <c r="A7" s="26"/>
      <c r="B7" s="35">
        <v>2014</v>
      </c>
      <c r="C7" s="35">
        <v>73423</v>
      </c>
      <c r="D7" s="35">
        <v>47</v>
      </c>
      <c r="E7" s="35">
        <v>17</v>
      </c>
      <c r="F7" s="35">
        <v>1</v>
      </c>
      <c r="G7" s="35">
        <v>0</v>
      </c>
      <c r="H7" s="35" t="s">
        <v>96</v>
      </c>
      <c r="I7" s="35" t="s">
        <v>97</v>
      </c>
      <c r="J7" s="35" t="s">
        <v>98</v>
      </c>
      <c r="K7" s="35" t="s">
        <v>99</v>
      </c>
      <c r="L7" s="35" t="s">
        <v>100</v>
      </c>
      <c r="M7" s="36" t="s">
        <v>101</v>
      </c>
      <c r="N7" s="36" t="s">
        <v>102</v>
      </c>
      <c r="O7" s="36">
        <v>77.98</v>
      </c>
      <c r="P7" s="36">
        <v>71.209999999999994</v>
      </c>
      <c r="Q7" s="36">
        <v>2793</v>
      </c>
      <c r="R7" s="36">
        <v>12879</v>
      </c>
      <c r="S7" s="36">
        <v>31.3</v>
      </c>
      <c r="T7" s="36">
        <v>411.47</v>
      </c>
      <c r="U7" s="36">
        <v>10007</v>
      </c>
      <c r="V7" s="36">
        <v>2.77</v>
      </c>
      <c r="W7" s="36">
        <v>3612.64</v>
      </c>
      <c r="X7" s="36">
        <v>59.24</v>
      </c>
      <c r="Y7" s="36">
        <v>51.99</v>
      </c>
      <c r="Z7" s="36">
        <v>63.62</v>
      </c>
      <c r="AA7" s="36">
        <v>48.8</v>
      </c>
      <c r="AB7" s="36">
        <v>60.71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2199.14</v>
      </c>
      <c r="BF7" s="36">
        <v>2471.98</v>
      </c>
      <c r="BG7" s="36">
        <v>1920.31</v>
      </c>
      <c r="BH7" s="36">
        <v>1892.23</v>
      </c>
      <c r="BI7" s="36">
        <v>1822.99</v>
      </c>
      <c r="BJ7" s="36">
        <v>1320.98</v>
      </c>
      <c r="BK7" s="36">
        <v>1334.01</v>
      </c>
      <c r="BL7" s="36">
        <v>1273.52</v>
      </c>
      <c r="BM7" s="36">
        <v>1209.95</v>
      </c>
      <c r="BN7" s="36">
        <v>1136.5</v>
      </c>
      <c r="BO7" s="36">
        <v>776.35</v>
      </c>
      <c r="BP7" s="36">
        <v>46.67</v>
      </c>
      <c r="BQ7" s="36">
        <v>37.979999999999997</v>
      </c>
      <c r="BR7" s="36">
        <v>51.86</v>
      </c>
      <c r="BS7" s="36">
        <v>46.41</v>
      </c>
      <c r="BT7" s="36">
        <v>48.52</v>
      </c>
      <c r="BU7" s="36">
        <v>68.63</v>
      </c>
      <c r="BV7" s="36">
        <v>67.14</v>
      </c>
      <c r="BW7" s="36">
        <v>67.849999999999994</v>
      </c>
      <c r="BX7" s="36">
        <v>69.48</v>
      </c>
      <c r="BY7" s="36">
        <v>71.650000000000006</v>
      </c>
      <c r="BZ7" s="36">
        <v>96.57</v>
      </c>
      <c r="CA7" s="36">
        <v>330.05</v>
      </c>
      <c r="CB7" s="36">
        <v>404.43</v>
      </c>
      <c r="CC7" s="36">
        <v>303.08999999999997</v>
      </c>
      <c r="CD7" s="36">
        <v>337.69</v>
      </c>
      <c r="CE7" s="36">
        <v>325.43</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83.54</v>
      </c>
      <c r="CX7" s="36">
        <v>84.87</v>
      </c>
      <c r="CY7" s="36">
        <v>86.48</v>
      </c>
      <c r="CZ7" s="36">
        <v>87.6</v>
      </c>
      <c r="DA7" s="36">
        <v>88.73</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2016-02-12T01:31:36Z</cp:lastPrinted>
  <dcterms:created xsi:type="dcterms:W3CDTF">2016-02-03T08:48:05Z</dcterms:created>
  <dcterms:modified xsi:type="dcterms:W3CDTF">2016-02-12T01:32:40Z</dcterms:modified>
  <cp:category/>
</cp:coreProperties>
</file>