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<sst xmlns="http://schemas.openxmlformats.org/spreadsheetml/2006/main" count="226" uniqueCount="110">
  <si>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</si>
  <si>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</si>
  <si>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</si>
  <si>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</si>
  <si>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</si>
  <si>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</si>
  <si>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</si>
  <si>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</si>
  <si>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</si>
  <si>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</si>
  <si>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</si>
  <si>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</si>
  <si>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</si>
  <si>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</si>
  <si>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</si>
  <si>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</si>
  <si>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</si>
  <si>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</si>
  <si>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</si>
  <si>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</si>
  <si>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</si>
  <si>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</si>
  <si>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</si>
  <si>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</si>
  <si>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</si>
  <si>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</si>
  <si>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</si>
  <si>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</si>
  <si>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</si>
  <si>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</si>
  <si>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</si>
  <si>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</si>
  <si>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</si>
  <si>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</si>
  <si>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</si>
  <si>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</si>
  <si>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</si>
  <si>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</si>
  <si>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</si>
  <si>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</si>
  <si>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</si>
  <si>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</si>
  <si>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</si>
  <si>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</si>
  <si>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</si>
  <si>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</si>
  <si>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</si>
  <si>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</si>
  <si>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</si>
  <si>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</si>
  <si>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</si>
  <si>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</si>
  <si>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</si>
  <si>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</si>
  <si>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</si>
  <si>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</si>
  <si>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</si>
  <si>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</si>
  <si>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</si>
  <si>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</si>
  <si>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</si>
  <si>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</si>
  <si>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</si>
  <si>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</si>
  <si>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</si>
  <si>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</si>
  <si>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</si>
  <si>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</si>
  <si>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</si>
  <si>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</si>
  <si>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</si>
  <si>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</si>
  <si>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</si>
  <si>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</si>
  <si>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</si>
  <si>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</si>
  <si>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</si>
  <si>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</si>
  <si>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</si>
  <si>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</si>
  <si>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</si>
  <si>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</si>
  <si>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</si>
  <si>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</si>
  <si>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</si>
  <si>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</si>
  <si>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</si>
  <si>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</si>
  <si>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</si>
  <si>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</si>
  <si>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</si>
  <si>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</si>
  <si>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</si>
  <si>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</si>
  <si>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</si>
  <si>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桑折町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</si>
  <si>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</si>
  <si>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</si>
  <si>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</si>
  <si>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</si>
  <si>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</si>
  <si>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</si>
  <si>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</si>
  <si>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</si>
  <si>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</si>
  <si>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</si>
  <si>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</si>
  <si>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63年から事業が着手され、平成8年4月から部分的に供用開始され、段階的に拡大されてきた。一番古い管でも供用開始から20年未満と比較的新しく、まだ更新の時期になっていないが、施設の耐用年数に伴い、計画的な更新に向け、今後は、国土交通省の進める、長期的な視点で下水道施設全体の今後の老朽化の進展状況を考慮し、リスク評価等による優先順位付けを行ったうえで、施設の点検・調査、修繕・改築を実施し、施設全体を対象とした施設管理を最適化すること目的とするストックマネジメントの導入も検討しなければならないと考えている。</t>
    <rPh sb="0" eb="2">
      <t>ショウワ</t>
    </rPh>
    <rPh sb="4" eb="5">
      <t>ネン</t>
    </rPh>
    <rPh sb="7" eb="9">
      <t>ジギョウ</t>
    </rPh>
    <rPh sb="10" eb="12">
      <t>チャクシュ</t>
    </rPh>
    <rPh sb="15" eb="17">
      <t>ヘイセイ</t>
    </rPh>
    <rPh sb="18" eb="19">
      <t>ネン</t>
    </rPh>
    <rPh sb="20" eb="21">
      <t>ガツ</t>
    </rPh>
    <rPh sb="23" eb="26">
      <t>ブブンテキ</t>
    </rPh>
    <rPh sb="27" eb="31">
      <t>キョウヨウカイシ</t>
    </rPh>
    <rPh sb="34" eb="37">
      <t>ダンカイテキ</t>
    </rPh>
    <rPh sb="38" eb="40">
      <t>カクダイ</t>
    </rPh>
    <rPh sb="46" eb="49">
      <t>イチバンフル</t>
    </rPh>
    <rPh sb="50" eb="51">
      <t>カン</t>
    </rPh>
    <rPh sb="53" eb="57">
      <t>キョウヨウカイシ</t>
    </rPh>
    <rPh sb="61" eb="64">
      <t>ネンミマン</t>
    </rPh>
    <rPh sb="65" eb="69">
      <t>ヒカクテキアタラ</t>
    </rPh>
    <rPh sb="74" eb="76">
      <t>コウシン</t>
    </rPh>
    <rPh sb="77" eb="79">
      <t>ジキ</t>
    </rPh>
    <rPh sb="88" eb="90">
      <t>シセツ</t>
    </rPh>
    <rPh sb="91" eb="95">
      <t>タイヨウネンスウ</t>
    </rPh>
    <rPh sb="96" eb="97">
      <t>トモナ</t>
    </rPh>
    <rPh sb="99" eb="102">
      <t>ケイカクテキ</t>
    </rPh>
    <rPh sb="103" eb="105">
      <t>コウシン</t>
    </rPh>
    <rPh sb="106" eb="107">
      <t>ム</t>
    </rPh>
    <rPh sb="109" eb="111">
      <t>コンゴ</t>
    </rPh>
    <rPh sb="113" eb="118">
      <t>コクドコウツウショウ</t>
    </rPh>
    <rPh sb="119" eb="120">
      <t>スス</t>
    </rPh>
    <rPh sb="123" eb="126">
      <t>チョウキテキ</t>
    </rPh>
    <rPh sb="127" eb="129">
      <t>シテン</t>
    </rPh>
    <rPh sb="130" eb="137">
      <t>ゲスイドウシセツゼンタイ</t>
    </rPh>
    <rPh sb="138" eb="140">
      <t>コンゴ</t>
    </rPh>
    <rPh sb="141" eb="144">
      <t>ロウキュウカ</t>
    </rPh>
    <rPh sb="145" eb="149">
      <t>シンテンジョウキョウ</t>
    </rPh>
    <rPh sb="150" eb="152">
      <t>コウリョ</t>
    </rPh>
    <rPh sb="157" eb="160">
      <t>ヒョウカトウ</t>
    </rPh>
    <rPh sb="163" eb="168">
      <t>ユウセンジュンイヅ</t>
    </rPh>
    <rPh sb="170" eb="171">
      <t>オコナ</t>
    </rPh>
    <rPh sb="177" eb="179">
      <t>シセツ</t>
    </rPh>
    <rPh sb="180" eb="182">
      <t>テンケン</t>
    </rPh>
    <rPh sb="183" eb="185">
      <t>チョウサ</t>
    </rPh>
    <rPh sb="186" eb="188">
      <t>シュウゼン</t>
    </rPh>
    <rPh sb="189" eb="191">
      <t>カイチク</t>
    </rPh>
    <rPh sb="192" eb="194">
      <t>ジッシ</t>
    </rPh>
    <rPh sb="196" eb="200">
      <t>シセツゼンタイ</t>
    </rPh>
    <rPh sb="201" eb="203">
      <t>タイショウ</t>
    </rPh>
    <rPh sb="206" eb="208">
      <t>シセツ</t>
    </rPh>
    <rPh sb="208" eb="210">
      <t>カンリ</t>
    </rPh>
    <rPh sb="211" eb="214">
      <t>サイテキカ</t>
    </rPh>
    <rPh sb="218" eb="220">
      <t>モクテキ</t>
    </rPh>
    <rPh sb="234" eb="236">
      <t>ドウニュウ</t>
    </rPh>
    <rPh sb="237" eb="239">
      <t>ケントウ</t>
    </rPh>
    <rPh sb="249" eb="250">
      <t>カンガ</t>
    </rPh>
    <phoneticPr fontId="4"/>
  </si>
  <si>
    <t>下水道債の元金及び利子の償還額が大きいことにより、収益的収支比率、経費回収率が低く、企業債残高対事業規模比率、汚水処理原価が高い数値となっている。</t>
    <rPh sb="0" eb="3">
      <t>ゲスイドウ</t>
    </rPh>
    <rPh sb="39" eb="40">
      <t>ヒク</t>
    </rPh>
    <rPh sb="64" eb="66">
      <t>スウチ</t>
    </rPh>
    <phoneticPr fontId="4"/>
  </si>
  <si>
    <t>今後とも下水道接続率の向上、クイックプロジェクト導入による工事費の縮減等に努めなければならない。また、桑折第2処理分区の整備終了後については、維持管理経費、人件費抑制等に努めなければならないと考えている。</t>
    <rPh sb="0" eb="2">
      <t>コンゴ</t>
    </rPh>
    <rPh sb="4" eb="7">
      <t>ゲスイドウ</t>
    </rPh>
    <rPh sb="7" eb="9">
      <t>セツゾク</t>
    </rPh>
    <rPh sb="9" eb="10">
      <t>リツ</t>
    </rPh>
    <rPh sb="11" eb="13">
      <t>コウジョウ</t>
    </rPh>
    <rPh sb="24" eb="26">
      <t>ドウニュウ</t>
    </rPh>
    <rPh sb="29" eb="32">
      <t>コウジヒ</t>
    </rPh>
    <rPh sb="33" eb="35">
      <t>シュクゲン</t>
    </rPh>
    <rPh sb="35" eb="36">
      <t>トウ</t>
    </rPh>
    <rPh sb="37" eb="38">
      <t>ツト</t>
    </rPh>
    <rPh sb="51" eb="54">
      <t>コオリダイ</t>
    </rPh>
    <rPh sb="55" eb="59">
      <t>ショリブンク</t>
    </rPh>
    <rPh sb="60" eb="62">
      <t>セイビ</t>
    </rPh>
    <rPh sb="62" eb="65">
      <t>シュウリョウゴ</t>
    </rPh>
    <rPh sb="71" eb="77">
      <t>イジカンリケイヒ</t>
    </rPh>
    <rPh sb="78" eb="83">
      <t>ジンケンヒヨクセイ</t>
    </rPh>
    <rPh sb="83" eb="84">
      <t>トウ</t>
    </rPh>
    <rPh sb="85" eb="86">
      <t>ツト</t>
    </rPh>
    <rPh sb="96" eb="9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</si>
</sst>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831808"/>
        <c:axId val="16583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165831808"/>
        <c:axId val="165833728"/>
      </c:lineChart>
      <c:dateAx>
        <c:axId val="165831808"/>
        <c:scaling>
          <c:orientation val="minMax"/>
        </c:scaling>
        <c:delete val="1"/>
        <c:axPos val="b"/>
        <c:numFmt formatCode="ge" sourceLinked="1"/>
        <c:majorTickMark val="none"/>
        <c:minorTickMark val="none"/>
        <c:tickLblPos val="none"/>
        <c:crossAx val="165833728"/>
        <c:crosses val="autoZero"/>
        <c:auto val="1"/>
        <c:lblOffset val="100"/>
        <c:baseTimeUnit val="years"/>
      </c:dateAx>
      <c:valAx>
        <c:axId val="1658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372864"/>
        <c:axId val="1663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166372864"/>
        <c:axId val="166374784"/>
      </c:lineChart>
      <c:dateAx>
        <c:axId val="166372864"/>
        <c:scaling>
          <c:orientation val="minMax"/>
        </c:scaling>
        <c:delete val="1"/>
        <c:axPos val="b"/>
        <c:numFmt formatCode="ge" sourceLinked="1"/>
        <c:majorTickMark val="none"/>
        <c:minorTickMark val="none"/>
        <c:tickLblPos val="none"/>
        <c:crossAx val="166374784"/>
        <c:crosses val="autoZero"/>
        <c:auto val="1"/>
        <c:lblOffset val="100"/>
        <c:baseTimeUnit val="years"/>
      </c:dateAx>
      <c:valAx>
        <c:axId val="1663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84.72</c:v>
                </c:pt>
                <c:pt idx="1">
                  <c:v>87.12</c:v>
                </c:pt>
                <c:pt idx="2">
                  <c:v>88.98</c:v>
                </c:pt>
                <c:pt idx="3">
                  <c:v>90.09</c:v>
                </c:pt>
                <c:pt idx="4">
                  <c:v>89.99</c:v>
                </c:pt>
              </c:numCache>
            </c:numRef>
          </c:val>
        </c:ser>
        <c:dLbls>
          <c:showLegendKey val="0"/>
          <c:showVal val="0"/>
          <c:showCatName val="0"/>
          <c:showSerName val="0"/>
          <c:showPercent val="0"/>
          <c:showBubbleSize val="0"/>
        </c:dLbls>
        <c:gapWidth val="150"/>
        <c:axId val="165958784"/>
        <c:axId val="16596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165958784"/>
        <c:axId val="165960704"/>
      </c:lineChart>
      <c:dateAx>
        <c:axId val="165958784"/>
        <c:scaling>
          <c:orientation val="minMax"/>
        </c:scaling>
        <c:delete val="1"/>
        <c:axPos val="b"/>
        <c:numFmt formatCode="ge" sourceLinked="1"/>
        <c:majorTickMark val="none"/>
        <c:minorTickMark val="none"/>
        <c:tickLblPos val="none"/>
        <c:crossAx val="165960704"/>
        <c:crosses val="autoZero"/>
        <c:auto val="1"/>
        <c:lblOffset val="100"/>
        <c:baseTimeUnit val="years"/>
      </c:dateAx>
      <c:valAx>
        <c:axId val="16596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5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51.11</c:v>
                </c:pt>
                <c:pt idx="1">
                  <c:v>55.21</c:v>
                </c:pt>
                <c:pt idx="2">
                  <c:v>60.07</c:v>
                </c:pt>
                <c:pt idx="3">
                  <c:v>48.8</c:v>
                </c:pt>
                <c:pt idx="4">
                  <c:v>60.61</c:v>
                </c:pt>
              </c:numCache>
            </c:numRef>
          </c:val>
        </c:ser>
        <c:dLbls>
          <c:showLegendKey val="0"/>
          <c:showVal val="0"/>
          <c:showCatName val="0"/>
          <c:showSerName val="0"/>
          <c:showPercent val="0"/>
          <c:showBubbleSize val="0"/>
        </c:dLbls>
        <c:gapWidth val="150"/>
        <c:axId val="164172544"/>
        <c:axId val="164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72544"/>
        <c:axId val="164174464"/>
      </c:lineChart>
      <c:dateAx>
        <c:axId val="164172544"/>
        <c:scaling>
          <c:orientation val="minMax"/>
        </c:scaling>
        <c:delete val="1"/>
        <c:axPos val="b"/>
        <c:numFmt formatCode="ge" sourceLinked="1"/>
        <c:majorTickMark val="none"/>
        <c:minorTickMark val="none"/>
        <c:tickLblPos val="none"/>
        <c:crossAx val="164174464"/>
        <c:crosses val="autoZero"/>
        <c:auto val="1"/>
        <c:lblOffset val="100"/>
        <c:baseTimeUnit val="years"/>
      </c:dateAx>
      <c:valAx>
        <c:axId val="1641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209024"/>
        <c:axId val="1642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209024"/>
        <c:axId val="164210944"/>
      </c:lineChart>
      <c:dateAx>
        <c:axId val="164209024"/>
        <c:scaling>
          <c:orientation val="minMax"/>
        </c:scaling>
        <c:delete val="1"/>
        <c:axPos val="b"/>
        <c:numFmt formatCode="ge" sourceLinked="1"/>
        <c:majorTickMark val="none"/>
        <c:minorTickMark val="none"/>
        <c:tickLblPos val="none"/>
        <c:crossAx val="164210944"/>
        <c:crosses val="autoZero"/>
        <c:auto val="1"/>
        <c:lblOffset val="100"/>
        <c:baseTimeUnit val="years"/>
      </c:dateAx>
      <c:valAx>
        <c:axId val="16421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646912"/>
        <c:axId val="1646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646912"/>
        <c:axId val="164648832"/>
      </c:lineChart>
      <c:dateAx>
        <c:axId val="164646912"/>
        <c:scaling>
          <c:orientation val="minMax"/>
        </c:scaling>
        <c:delete val="1"/>
        <c:axPos val="b"/>
        <c:numFmt formatCode="ge" sourceLinked="1"/>
        <c:majorTickMark val="none"/>
        <c:minorTickMark val="none"/>
        <c:tickLblPos val="none"/>
        <c:crossAx val="164648832"/>
        <c:crosses val="autoZero"/>
        <c:auto val="1"/>
        <c:lblOffset val="100"/>
        <c:baseTimeUnit val="years"/>
      </c:dateAx>
      <c:valAx>
        <c:axId val="1646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685696"/>
        <c:axId val="1658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685696"/>
        <c:axId val="165875712"/>
      </c:lineChart>
      <c:dateAx>
        <c:axId val="164685696"/>
        <c:scaling>
          <c:orientation val="minMax"/>
        </c:scaling>
        <c:delete val="1"/>
        <c:axPos val="b"/>
        <c:numFmt formatCode="ge" sourceLinked="1"/>
        <c:majorTickMark val="none"/>
        <c:minorTickMark val="none"/>
        <c:tickLblPos val="none"/>
        <c:crossAx val="165875712"/>
        <c:crosses val="autoZero"/>
        <c:auto val="1"/>
        <c:lblOffset val="100"/>
        <c:baseTimeUnit val="years"/>
      </c:dateAx>
      <c:valAx>
        <c:axId val="1658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68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5901824"/>
        <c:axId val="1659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5901824"/>
        <c:axId val="165903744"/>
      </c:lineChart>
      <c:dateAx>
        <c:axId val="165901824"/>
        <c:scaling>
          <c:orientation val="minMax"/>
        </c:scaling>
        <c:delete val="1"/>
        <c:axPos val="b"/>
        <c:numFmt formatCode="ge" sourceLinked="1"/>
        <c:majorTickMark val="none"/>
        <c:minorTickMark val="none"/>
        <c:tickLblPos val="none"/>
        <c:crossAx val="165903744"/>
        <c:crosses val="autoZero"/>
        <c:auto val="1"/>
        <c:lblOffset val="100"/>
        <c:baseTimeUnit val="years"/>
      </c:dateAx>
      <c:valAx>
        <c:axId val="1659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9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3546.09</c:v>
                </c:pt>
                <c:pt idx="1">
                  <c:v>3174.01</c:v>
                </c:pt>
                <c:pt idx="2">
                  <c:v>2713.78</c:v>
                </c:pt>
                <c:pt idx="3">
                  <c:v>2535.63</c:v>
                </c:pt>
                <c:pt idx="4">
                  <c:v>2515.5300000000002</c:v>
                </c:pt>
              </c:numCache>
            </c:numRef>
          </c:val>
        </c:ser>
        <c:dLbls>
          <c:showLegendKey val="0"/>
          <c:showVal val="0"/>
          <c:showCatName val="0"/>
          <c:showSerName val="0"/>
          <c:showPercent val="0"/>
          <c:showBubbleSize val="0"/>
        </c:dLbls>
        <c:gapWidth val="150"/>
        <c:axId val="166204544"/>
        <c:axId val="1662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166204544"/>
        <c:axId val="166206464"/>
      </c:lineChart>
      <c:dateAx>
        <c:axId val="166204544"/>
        <c:scaling>
          <c:orientation val="minMax"/>
        </c:scaling>
        <c:delete val="1"/>
        <c:axPos val="b"/>
        <c:numFmt formatCode="ge" sourceLinked="1"/>
        <c:majorTickMark val="none"/>
        <c:minorTickMark val="none"/>
        <c:tickLblPos val="none"/>
        <c:crossAx val="166206464"/>
        <c:crosses val="autoZero"/>
        <c:auto val="1"/>
        <c:lblOffset val="100"/>
        <c:baseTimeUnit val="years"/>
      </c:dateAx>
      <c:valAx>
        <c:axId val="1662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36.799999999999997</c:v>
                </c:pt>
                <c:pt idx="1">
                  <c:v>39.950000000000003</c:v>
                </c:pt>
                <c:pt idx="2">
                  <c:v>42</c:v>
                </c:pt>
                <c:pt idx="3">
                  <c:v>43.48</c:v>
                </c:pt>
                <c:pt idx="4">
                  <c:v>45.74</c:v>
                </c:pt>
              </c:numCache>
            </c:numRef>
          </c:val>
        </c:ser>
        <c:dLbls>
          <c:showLegendKey val="0"/>
          <c:showVal val="0"/>
          <c:showCatName val="0"/>
          <c:showSerName val="0"/>
          <c:showPercent val="0"/>
          <c:showBubbleSize val="0"/>
        </c:dLbls>
        <c:gapWidth val="150"/>
        <c:axId val="166253312"/>
        <c:axId val="1662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66253312"/>
        <c:axId val="166255232"/>
      </c:lineChart>
      <c:dateAx>
        <c:axId val="166253312"/>
        <c:scaling>
          <c:orientation val="minMax"/>
        </c:scaling>
        <c:delete val="1"/>
        <c:axPos val="b"/>
        <c:numFmt formatCode="ge" sourceLinked="1"/>
        <c:majorTickMark val="none"/>
        <c:minorTickMark val="none"/>
        <c:tickLblPos val="none"/>
        <c:crossAx val="166255232"/>
        <c:crosses val="autoZero"/>
        <c:auto val="1"/>
        <c:lblOffset val="100"/>
        <c:baseTimeUnit val="years"/>
      </c:dateAx>
      <c:valAx>
        <c:axId val="1662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5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458.3</c:v>
                </c:pt>
                <c:pt idx="1">
                  <c:v>425.38</c:v>
                </c:pt>
                <c:pt idx="2">
                  <c:v>406.13</c:v>
                </c:pt>
                <c:pt idx="3">
                  <c:v>393.83</c:v>
                </c:pt>
                <c:pt idx="4">
                  <c:v>384.85</c:v>
                </c:pt>
              </c:numCache>
            </c:numRef>
          </c:val>
        </c:ser>
        <c:dLbls>
          <c:showLegendKey val="0"/>
          <c:showVal val="0"/>
          <c:showCatName val="0"/>
          <c:showSerName val="0"/>
          <c:showPercent val="0"/>
          <c:showBubbleSize val="0"/>
        </c:dLbls>
        <c:gapWidth val="150"/>
        <c:axId val="166344960"/>
        <c:axId val="166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166344960"/>
        <c:axId val="166355328"/>
      </c:lineChart>
      <c:dateAx>
        <c:axId val="166344960"/>
        <c:scaling>
          <c:orientation val="minMax"/>
        </c:scaling>
        <c:delete val="1"/>
        <c:axPos val="b"/>
        <c:numFmt formatCode="ge" sourceLinked="1"/>
        <c:majorTickMark val="none"/>
        <c:minorTickMark val="none"/>
        <c:tickLblPos val="none"/>
        <c:crossAx val="166355328"/>
        <c:crosses val="autoZero"/>
        <c:auto val="1"/>
        <c:lblOffset val="100"/>
        <c:baseTimeUnit val="years"/>
      </c:dateAx>
      <c:valAx>
        <c:axId val="166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S1" zoomScale="75" zoomScaleNormal="7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桑折町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12469</v>
      </c>
      <c r="AM8" s="47"/>
      <c r="AN8" s="47"/>
      <c r="AO8" s="47"/>
      <c r="AP8" s="47"/>
      <c r="AQ8" s="47"/>
      <c r="AR8" s="47"/>
      <c r="AS8" s="47"/>
      <c r="AT8" s="43">
        <f>データ!S6</f>
        <v>42.97</v>
      </c>
      <c r="AU8" s="43"/>
      <c r="AV8" s="43"/>
      <c r="AW8" s="43"/>
      <c r="AX8" s="43"/>
      <c r="AY8" s="43"/>
      <c r="AZ8" s="43"/>
      <c r="BA8" s="43"/>
      <c r="BB8" s="43">
        <f>データ!T6</f>
        <v>290.18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41.07</v>
      </c>
      <c r="Q10" s="43"/>
      <c r="R10" s="43"/>
      <c r="S10" s="43"/>
      <c r="T10" s="43"/>
      <c r="U10" s="43"/>
      <c r="V10" s="43"/>
      <c r="W10" s="43">
        <f>データ!P6</f>
        <v>100</v>
      </c>
      <c r="X10" s="43"/>
      <c r="Y10" s="43"/>
      <c r="Z10" s="43"/>
      <c r="AA10" s="43"/>
      <c r="AB10" s="43"/>
      <c r="AC10" s="43"/>
      <c r="AD10" s="47">
        <f>データ!Q6</f>
        <v>3024</v>
      </c>
      <c r="AE10" s="47"/>
      <c r="AF10" s="47"/>
      <c r="AG10" s="47"/>
      <c r="AH10" s="47"/>
      <c r="AI10" s="47"/>
      <c r="AJ10" s="47"/>
      <c r="AK10" s="2"/>
      <c r="AL10" s="47">
        <f>データ!U6</f>
        <v>5095</v>
      </c>
      <c r="AM10" s="47"/>
      <c r="AN10" s="47"/>
      <c r="AO10" s="47"/>
      <c r="AP10" s="47"/>
      <c r="AQ10" s="47"/>
      <c r="AR10" s="47"/>
      <c r="AS10" s="47"/>
      <c r="AT10" s="43">
        <f>データ!V6</f>
        <v>1.45</v>
      </c>
      <c r="AU10" s="43"/>
      <c r="AV10" s="43"/>
      <c r="AW10" s="43"/>
      <c r="AX10" s="43"/>
      <c r="AY10" s="43"/>
      <c r="AZ10" s="43"/>
      <c r="BA10" s="43"/>
      <c r="BB10" s="43">
        <f>データ!W6</f>
        <v>3513.79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73016</v>
      </c>
      <c r="D6" s="31">
        <f t="shared" si="3"/>
        <v>47</v>
      </c>
      <c r="E6" s="31">
        <f t="shared" si="3"/>
        <v>17</v>
      </c>
      <c r="F6" s="31">
        <f t="shared" si="3"/>
        <v>1</v>
      </c>
      <c r="G6" s="31">
        <f t="shared" si="3"/>
        <v>0</v>
      </c>
      <c r="H6" s="31" t="str">
        <f t="shared" si="3"/>
        <v>福島県　桑折町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41.07</v>
      </c>
      <c r="P6" s="32">
        <f t="shared" si="3"/>
        <v>100</v>
      </c>
      <c r="Q6" s="32">
        <f t="shared" si="3"/>
        <v>3024</v>
      </c>
      <c r="R6" s="32">
        <f t="shared" si="3"/>
        <v>12469</v>
      </c>
      <c r="S6" s="32">
        <f t="shared" si="3"/>
        <v>42.97</v>
      </c>
      <c r="T6" s="32">
        <f t="shared" si="3"/>
        <v>290.18</v>
      </c>
      <c r="U6" s="32">
        <f t="shared" si="3"/>
        <v>5095</v>
      </c>
      <c r="V6" s="32">
        <f t="shared" si="3"/>
        <v>1.45</v>
      </c>
      <c r="W6" s="32">
        <f t="shared" si="3"/>
        <v>3513.79</v>
      </c>
      <c r="X6" s="33">
        <f>IF(X7="",NA(),X7)</f>
        <v>51.11</v>
      </c>
      <c r="Y6" s="33">
        <f t="shared" ref="Y6:AG6" si="4">IF(Y7="",NA(),Y7)</f>
        <v>55.21</v>
      </c>
      <c r="Z6" s="33">
        <f t="shared" si="4"/>
        <v>60.07</v>
      </c>
      <c r="AA6" s="33">
        <f t="shared" si="4"/>
        <v>48.8</v>
      </c>
      <c r="AB6" s="33">
        <f t="shared" si="4"/>
        <v>60.61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3546.09</v>
      </c>
      <c r="BF6" s="33">
        <f t="shared" ref="BF6:BN6" si="7">IF(BF7="",NA(),BF7)</f>
        <v>3174.01</v>
      </c>
      <c r="BG6" s="33">
        <f t="shared" si="7"/>
        <v>2713.78</v>
      </c>
      <c r="BH6" s="33">
        <f t="shared" si="7"/>
        <v>2535.63</v>
      </c>
      <c r="BI6" s="33">
        <f t="shared" si="7"/>
        <v>2515.5300000000002</v>
      </c>
      <c r="BJ6" s="33">
        <f t="shared" si="7"/>
        <v>1882.66</v>
      </c>
      <c r="BK6" s="33">
        <f t="shared" si="7"/>
        <v>1334.01</v>
      </c>
      <c r="BL6" s="33">
        <f t="shared" si="7"/>
        <v>1273.52</v>
      </c>
      <c r="BM6" s="33">
        <f t="shared" si="7"/>
        <v>1209.95</v>
      </c>
      <c r="BN6" s="33">
        <f t="shared" si="7"/>
        <v>1136.5</v>
      </c>
      <c r="BO6" s="32" t="str">
        <f>IF(BO7="","",IF(BO7="-","【-】","【"&amp;SUBSTITUTE(TEXT(BO7,"#,##0.00"),"-","△")&amp;"】"))</f>
        <v>【776.35】</v>
      </c>
      <c r="BP6" s="33">
        <f>IF(BP7="",NA(),BP7)</f>
        <v>36.799999999999997</v>
      </c>
      <c r="BQ6" s="33">
        <f t="shared" ref="BQ6:BY6" si="8">IF(BQ7="",NA(),BQ7)</f>
        <v>39.950000000000003</v>
      </c>
      <c r="BR6" s="33">
        <f t="shared" si="8"/>
        <v>42</v>
      </c>
      <c r="BS6" s="33">
        <f t="shared" si="8"/>
        <v>43.48</v>
      </c>
      <c r="BT6" s="33">
        <f t="shared" si="8"/>
        <v>45.74</v>
      </c>
      <c r="BU6" s="33">
        <f t="shared" si="8"/>
        <v>54.67</v>
      </c>
      <c r="BV6" s="33">
        <f t="shared" si="8"/>
        <v>67.14</v>
      </c>
      <c r="BW6" s="33">
        <f t="shared" si="8"/>
        <v>67.849999999999994</v>
      </c>
      <c r="BX6" s="33">
        <f t="shared" si="8"/>
        <v>69.48</v>
      </c>
      <c r="BY6" s="33">
        <f t="shared" si="8"/>
        <v>71.650000000000006</v>
      </c>
      <c r="BZ6" s="32" t="str">
        <f>IF(BZ7="","",IF(BZ7="-","【-】","【"&amp;SUBSTITUTE(TEXT(BZ7,"#,##0.00"),"-","△")&amp;"】"))</f>
        <v>【96.57】</v>
      </c>
      <c r="CA6" s="33">
        <f>IF(CA7="",NA(),CA7)</f>
        <v>458.3</v>
      </c>
      <c r="CB6" s="33">
        <f t="shared" ref="CB6:CJ6" si="9">IF(CB7="",NA(),CB7)</f>
        <v>425.38</v>
      </c>
      <c r="CC6" s="33">
        <f t="shared" si="9"/>
        <v>406.13</v>
      </c>
      <c r="CD6" s="33">
        <f t="shared" si="9"/>
        <v>393.83</v>
      </c>
      <c r="CE6" s="33">
        <f t="shared" si="9"/>
        <v>384.85</v>
      </c>
      <c r="CF6" s="33">
        <f t="shared" si="9"/>
        <v>290.26</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53.79</v>
      </c>
      <c r="CS6" s="33">
        <f t="shared" si="10"/>
        <v>55.41</v>
      </c>
      <c r="CT6" s="33">
        <f t="shared" si="10"/>
        <v>55.81</v>
      </c>
      <c r="CU6" s="33">
        <f t="shared" si="10"/>
        <v>54.44</v>
      </c>
      <c r="CV6" s="32" t="str">
        <f>IF(CV7="","",IF(CV7="-","【-】","【"&amp;SUBSTITUTE(TEXT(CV7,"#,##0.00"),"-","△")&amp;"】"))</f>
        <v>【60.35】</v>
      </c>
      <c r="CW6" s="33">
        <f>IF(CW7="",NA(),CW7)</f>
        <v>84.72</v>
      </c>
      <c r="CX6" s="33">
        <f t="shared" ref="CX6:DF6" si="11">IF(CX7="",NA(),CX7)</f>
        <v>87.12</v>
      </c>
      <c r="CY6" s="33">
        <f t="shared" si="11"/>
        <v>88.98</v>
      </c>
      <c r="CZ6" s="33">
        <f t="shared" si="11"/>
        <v>90.09</v>
      </c>
      <c r="DA6" s="33">
        <f t="shared" si="11"/>
        <v>89.99</v>
      </c>
      <c r="DB6" s="33">
        <f t="shared" si="11"/>
        <v>65.66</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73016</v>
      </c>
      <c r="D7" s="35">
        <v>47</v>
      </c>
      <c r="E7" s="35">
        <v>17</v>
      </c>
      <c r="F7" s="35">
        <v>1</v>
      </c>
      <c r="G7" s="35">
        <v>0</v>
      </c>
      <c r="H7" s="35" t="s">
        <v>95</v>
      </c>
      <c r="I7" s="35" t="s">
        <v>96</v>
      </c>
      <c r="J7" s="35" t="s">
        <v>97</v>
      </c>
      <c r="K7" s="35" t="s">
        <v>98</v>
      </c>
      <c r="L7" s="35" t="s">
        <v>99</v>
      </c>
      <c r="M7" s="36" t="s">
        <v>100</v>
      </c>
      <c r="N7" s="36" t="s">
        <v>101</v>
      </c>
      <c r="O7" s="36">
        <v>41.07</v>
      </c>
      <c r="P7" s="36">
        <v>100</v>
      </c>
      <c r="Q7" s="36">
        <v>3024</v>
      </c>
      <c r="R7" s="36">
        <v>12469</v>
      </c>
      <c r="S7" s="36">
        <v>42.97</v>
      </c>
      <c r="T7" s="36">
        <v>290.18</v>
      </c>
      <c r="U7" s="36">
        <v>5095</v>
      </c>
      <c r="V7" s="36">
        <v>1.45</v>
      </c>
      <c r="W7" s="36">
        <v>3513.79</v>
      </c>
      <c r="X7" s="36">
        <v>51.11</v>
      </c>
      <c r="Y7" s="36">
        <v>55.21</v>
      </c>
      <c r="Z7" s="36">
        <v>60.07</v>
      </c>
      <c r="AA7" s="36">
        <v>48.8</v>
      </c>
      <c r="AB7" s="36">
        <v>60.61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3546.09</v>
      </c>
      <c r="BF7" s="36">
        <v>3174.01</v>
      </c>
      <c r="BG7" s="36">
        <v>2713.78</v>
      </c>
      <c r="BH7" s="36">
        <v>2535.63</v>
      </c>
      <c r="BI7" s="36">
        <v>2515.5300000000002</v>
      </c>
      <c r="BJ7" s="36">
        <v>1882.66</v>
      </c>
      <c r="BK7" s="36">
        <v>1334.01</v>
      </c>
      <c r="BL7" s="36">
        <v>1273.52</v>
      </c>
      <c r="BM7" s="36">
        <v>1209.95</v>
      </c>
      <c r="BN7" s="36">
        <v>1136.5</v>
      </c>
      <c r="BO7" s="36">
        <v>776.35</v>
      </c>
      <c r="BP7" s="36">
        <v>36.799999999999997</v>
      </c>
      <c r="BQ7" s="36">
        <v>39.950000000000003</v>
      </c>
      <c r="BR7" s="36">
        <v>42</v>
      </c>
      <c r="BS7" s="36">
        <v>43.48</v>
      </c>
      <c r="BT7" s="36">
        <v>45.74</v>
      </c>
      <c r="BU7" s="36">
        <v>54.67</v>
      </c>
      <c r="BV7" s="36">
        <v>67.14</v>
      </c>
      <c r="BW7" s="36">
        <v>67.849999999999994</v>
      </c>
      <c r="BX7" s="36">
        <v>69.48</v>
      </c>
      <c r="BY7" s="36">
        <v>71.650000000000006</v>
      </c>
      <c r="BZ7" s="36">
        <v>96.57</v>
      </c>
      <c r="CA7" s="36">
        <v>458.3</v>
      </c>
      <c r="CB7" s="36">
        <v>425.38</v>
      </c>
      <c r="CC7" s="36">
        <v>406.13</v>
      </c>
      <c r="CD7" s="36">
        <v>393.83</v>
      </c>
      <c r="CE7" s="36">
        <v>384.85</v>
      </c>
      <c r="CF7" s="36">
        <v>290.26</v>
      </c>
      <c r="CG7" s="36">
        <v>224.83</v>
      </c>
      <c r="CH7" s="36">
        <v>224.94</v>
      </c>
      <c r="CI7" s="36">
        <v>220.67</v>
      </c>
      <c r="CJ7" s="36">
        <v>217.82</v>
      </c>
      <c r="CK7" s="36">
        <v>142.28</v>
      </c>
      <c r="CL7" s="36" t="s">
        <v>100</v>
      </c>
      <c r="CM7" s="36" t="s">
        <v>100</v>
      </c>
      <c r="CN7" s="36" t="s">
        <v>100</v>
      </c>
      <c r="CO7" s="36" t="s">
        <v>100</v>
      </c>
      <c r="CP7" s="36" t="s">
        <v>100</v>
      </c>
      <c r="CQ7" s="36">
        <v>39.770000000000003</v>
      </c>
      <c r="CR7" s="36">
        <v>53.79</v>
      </c>
      <c r="CS7" s="36">
        <v>55.41</v>
      </c>
      <c r="CT7" s="36">
        <v>55.81</v>
      </c>
      <c r="CU7" s="36">
        <v>54.44</v>
      </c>
      <c r="CV7" s="36">
        <v>60.35</v>
      </c>
      <c r="CW7" s="36">
        <v>84.72</v>
      </c>
      <c r="CX7" s="36">
        <v>87.12</v>
      </c>
      <c r="CY7" s="36">
        <v>88.98</v>
      </c>
      <c r="CZ7" s="36">
        <v>90.09</v>
      </c>
      <c r="DA7" s="36">
        <v>89.99</v>
      </c>
      <c r="DB7" s="36">
        <v>65.66</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user204</cp:lastModifiedBy>
  <cp:lastPrinted>2016-02-15T00:45:11Z</cp:lastPrinted>
  <dcterms:created xsi:type="dcterms:W3CDTF">2016-02-03T08:48:03Z</dcterms:created>
  <dcterms:modified xsi:type="dcterms:W3CDTF">2016-02-15T00:55:33Z</dcterms:modified>
</cp:coreProperties>
</file>