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2.96.41\FileA\建設部\上下水道課\下水道係\復命・報告\報告\20160212経営比較分析表の分析等について\"/>
    </mc:Choice>
  </mc:AlternateContent>
  <workbookProtection workbookPassword="B501" lockStructure="1"/>
  <bookViews>
    <workbookView xWindow="0" yWindow="0" windowWidth="20490" windowHeight="673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<sst xmlns="http://schemas.openxmlformats.org/spreadsheetml/2006/main" count="221" uniqueCount="111">
  <si>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</si>
  <si>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</si>
  <si>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</si>
  <si>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</si>
  <si>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</si>
  <si>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</si>
  <si>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</si>
  <si>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</si>
  <si>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</si>
  <si>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</si>
  <si>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</si>
  <si>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</si>
  <si>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</si>
  <si>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</si>
  <si>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</si>
  <si>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</si>
  <si>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</si>
  <si>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</si>
  <si>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</si>
  <si>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</si>
  <si>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</si>
  <si>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</si>
  <si>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</si>
  <si>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</si>
  <si>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</si>
  <si>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</si>
  <si>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</si>
  <si>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</si>
  <si>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</si>
  <si>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</si>
  <si>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</si>
  <si>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</si>
  <si>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</si>
  <si>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</si>
  <si>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</si>
  <si>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</si>
  <si>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</si>
  <si>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</si>
  <si>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</si>
  <si>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</si>
  <si>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</si>
  <si>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</si>
  <si>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</si>
  <si>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</si>
  <si>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</si>
  <si>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</si>
  <si>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</si>
  <si>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</si>
  <si>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</si>
  <si>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</si>
  <si>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</si>
  <si>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</si>
  <si>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</si>
  <si>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</si>
  <si>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</si>
  <si>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</si>
  <si>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</si>
  <si>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</si>
  <si>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</si>
  <si>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</si>
  <si>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</si>
  <si>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</si>
  <si>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</si>
  <si>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</si>
  <si>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</si>
  <si>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</si>
  <si>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</si>
  <si>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</si>
  <si>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</si>
  <si>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</si>
  <si>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</si>
  <si>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</si>
  <si>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</si>
  <si>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</si>
  <si>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</si>
  <si>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</si>
  <si>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</si>
  <si>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</si>
  <si>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</si>
  <si>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</si>
  <si>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</si>
  <si>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</si>
  <si>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</si>
  <si>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</si>
  <si>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</si>
  <si>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</si>
  <si>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</si>
  <si>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</si>
  <si>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</si>
  <si>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</si>
  <si>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</si>
  <si>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</si>
  <si>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</si>
  <si>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</si>
  <si>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</si>
  <si>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</si>
  <si>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本宮市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</si>
  <si>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</si>
  <si>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</si>
  <si>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</si>
  <si>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</si>
  <si>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</si>
  <si>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</si>
  <si>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</si>
  <si>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</si>
  <si>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</si>
  <si>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</si>
  <si>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</si>
  <si>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料金収入や一般会計からの繰入金等の総収益で、総費用に地方債償還金を加えた費用をどの程度賄えているかを表す指標である。Ｈ25は、地方公共団体金融機構資金に係る繰上償還金分が含まれているため、繰上償還金を除くと108.26%となる。
　経費回収率は、使用料で回収すべき経費を、どの程度使用料で賄えているかを表した指標である。汚水処理費のうち維持管理費の80％程度となっている。
　汚水処理原価は、有収水量1ｍ3あたりの汚水処理に要した費用であり、汚水資本費・汚水維持管理費の両方を含めた汚水処理に係るコストを表した指標である。農業集落排水事業の場合は、汚水維持管理費のみの原価となっている。 
　施設利用率は、排水処理施設が一日に対応可能な処理能力に対する、一日平均処理水量の割合であり、施設の利用状況や適正規模を判断する指標である。  平均値に比べ16.3ポイントほど低い現状である。また、水洗化率も平均値より12.58ポイント低い。           
</t>
    <rPh sb="171" eb="173">
      <t>オスイ</t>
    </rPh>
    <rPh sb="173" eb="175">
      <t>ショリ</t>
    </rPh>
    <rPh sb="175" eb="176">
      <t>ヒ</t>
    </rPh>
    <rPh sb="179" eb="181">
      <t>イジ</t>
    </rPh>
    <rPh sb="181" eb="183">
      <t>カンリ</t>
    </rPh>
    <rPh sb="183" eb="184">
      <t>ヒ</t>
    </rPh>
    <rPh sb="188" eb="190">
      <t>テイド</t>
    </rPh>
    <rPh sb="207" eb="208">
      <t>ユウ</t>
    </rPh>
    <rPh sb="208" eb="209">
      <t>シュウ</t>
    </rPh>
    <rPh sb="209" eb="211">
      <t>スイリョウ</t>
    </rPh>
    <rPh sb="218" eb="220">
      <t>オスイ</t>
    </rPh>
    <rPh sb="220" eb="222">
      <t>ショリ</t>
    </rPh>
    <rPh sb="223" eb="224">
      <t>ヨウ</t>
    </rPh>
    <rPh sb="226" eb="228">
      <t>ヒヨウ</t>
    </rPh>
    <rPh sb="232" eb="234">
      <t>オスイ</t>
    </rPh>
    <rPh sb="234" eb="236">
      <t>シホン</t>
    </rPh>
    <rPh sb="236" eb="237">
      <t>ヒ</t>
    </rPh>
    <rPh sb="238" eb="240">
      <t>オスイ</t>
    </rPh>
    <rPh sb="240" eb="242">
      <t>イジ</t>
    </rPh>
    <rPh sb="242" eb="244">
      <t>カンリ</t>
    </rPh>
    <rPh sb="244" eb="245">
      <t>ヒ</t>
    </rPh>
    <rPh sb="246" eb="248">
      <t>リョウホウ</t>
    </rPh>
    <rPh sb="249" eb="250">
      <t>フク</t>
    </rPh>
    <rPh sb="252" eb="254">
      <t>オスイ</t>
    </rPh>
    <rPh sb="254" eb="256">
      <t>ショリ</t>
    </rPh>
    <rPh sb="257" eb="258">
      <t>カカ</t>
    </rPh>
    <rPh sb="263" eb="264">
      <t>アラワ</t>
    </rPh>
    <rPh sb="266" eb="268">
      <t>シヒョウ</t>
    </rPh>
    <rPh sb="272" eb="274">
      <t>ノウギョウ</t>
    </rPh>
    <rPh sb="274" eb="276">
      <t>シュウラク</t>
    </rPh>
    <rPh sb="276" eb="278">
      <t>ハイスイ</t>
    </rPh>
    <rPh sb="278" eb="280">
      <t>ジギョウ</t>
    </rPh>
    <rPh sb="281" eb="283">
      <t>バアイ</t>
    </rPh>
    <rPh sb="285" eb="287">
      <t>オスイ</t>
    </rPh>
    <rPh sb="287" eb="289">
      <t>イジ</t>
    </rPh>
    <rPh sb="289" eb="291">
      <t>カンリ</t>
    </rPh>
    <rPh sb="291" eb="292">
      <t>ヒ</t>
    </rPh>
    <rPh sb="295" eb="297">
      <t>ゲンカ</t>
    </rPh>
    <rPh sb="307" eb="309">
      <t>シセツ</t>
    </rPh>
    <rPh sb="309" eb="311">
      <t>リヨウ</t>
    </rPh>
    <rPh sb="311" eb="312">
      <t>リツ</t>
    </rPh>
    <rPh sb="314" eb="316">
      <t>ハイスイ</t>
    </rPh>
    <rPh sb="316" eb="318">
      <t>ショリ</t>
    </rPh>
    <rPh sb="318" eb="320">
      <t>シセツ</t>
    </rPh>
    <rPh sb="321" eb="323">
      <t>イチニチ</t>
    </rPh>
    <rPh sb="324" eb="326">
      <t>タイオウ</t>
    </rPh>
    <rPh sb="326" eb="328">
      <t>カノウ</t>
    </rPh>
    <rPh sb="329" eb="331">
      <t>ショリ</t>
    </rPh>
    <rPh sb="331" eb="333">
      <t>ノウリョク</t>
    </rPh>
    <rPh sb="334" eb="335">
      <t>タイ</t>
    </rPh>
    <rPh sb="338" eb="339">
      <t>イチ</t>
    </rPh>
    <rPh sb="339" eb="340">
      <t>ニチ</t>
    </rPh>
    <rPh sb="340" eb="342">
      <t>ヘイキン</t>
    </rPh>
    <rPh sb="342" eb="344">
      <t>ショリ</t>
    </rPh>
    <rPh sb="344" eb="346">
      <t>スイリョウ</t>
    </rPh>
    <rPh sb="347" eb="349">
      <t>ワリアイ</t>
    </rPh>
    <rPh sb="353" eb="355">
      <t>シセツ</t>
    </rPh>
    <rPh sb="356" eb="358">
      <t>リヨウ</t>
    </rPh>
    <rPh sb="358" eb="360">
      <t>ジョウキョウ</t>
    </rPh>
    <rPh sb="361" eb="362">
      <t>テキ</t>
    </rPh>
    <rPh sb="362" eb="363">
      <t>セイ</t>
    </rPh>
    <rPh sb="363" eb="365">
      <t>キボ</t>
    </rPh>
    <rPh sb="366" eb="368">
      <t>ハンダン</t>
    </rPh>
    <rPh sb="370" eb="372">
      <t>シヒョウ</t>
    </rPh>
    <rPh sb="378" eb="380">
      <t>ヘイキン</t>
    </rPh>
    <rPh sb="380" eb="381">
      <t>チ</t>
    </rPh>
    <rPh sb="382" eb="383">
      <t>クラ</t>
    </rPh>
    <rPh sb="394" eb="395">
      <t>ヒク</t>
    </rPh>
    <rPh sb="396" eb="398">
      <t>ゲンジョウ</t>
    </rPh>
    <rPh sb="405" eb="407">
      <t>スイセン</t>
    </rPh>
    <rPh sb="407" eb="408">
      <t>カ</t>
    </rPh>
    <rPh sb="408" eb="409">
      <t>リツ</t>
    </rPh>
    <rPh sb="410" eb="412">
      <t>ヘイキン</t>
    </rPh>
    <rPh sb="412" eb="413">
      <t>チ</t>
    </rPh>
    <rPh sb="424" eb="425">
      <t>ヒク</t>
    </rPh>
    <phoneticPr fontId="4"/>
  </si>
  <si>
    <t>　管渠改善率は、更新した管渠延長の割合を表した指標で、管渠の更新ペースや状況を把握できる。H24は、東日本大震災により災害復旧工事を施工したことによる。</t>
    <phoneticPr fontId="4"/>
  </si>
  <si>
    <t>　農業集落排水処理施設は、供用開始から20年を迎え、機械設備の更新に今後多額の費用を要することから、公共下水道への接続工事を実施し、平成28年度より使用を廃止する。</t>
    <rPh sb="1" eb="3">
      <t>ノウギョウ</t>
    </rPh>
    <rPh sb="3" eb="5">
      <t>シュウラク</t>
    </rPh>
    <rPh sb="5" eb="7">
      <t>ハイスイ</t>
    </rPh>
    <rPh sb="7" eb="9">
      <t>ショリ</t>
    </rPh>
    <rPh sb="9" eb="11">
      <t>シセツ</t>
    </rPh>
    <rPh sb="13" eb="15">
      <t>キョウヨウ</t>
    </rPh>
    <rPh sb="15" eb="17">
      <t>カイシ</t>
    </rPh>
    <rPh sb="21" eb="22">
      <t>ネン</t>
    </rPh>
    <rPh sb="23" eb="24">
      <t>ムカ</t>
    </rPh>
    <rPh sb="26" eb="28">
      <t>キカイ</t>
    </rPh>
    <rPh sb="28" eb="30">
      <t>セツビ</t>
    </rPh>
    <rPh sb="31" eb="33">
      <t>コウシン</t>
    </rPh>
    <rPh sb="34" eb="36">
      <t>コンゴ</t>
    </rPh>
    <rPh sb="36" eb="38">
      <t>タガク</t>
    </rPh>
    <rPh sb="39" eb="41">
      <t>ヒヨウ</t>
    </rPh>
    <rPh sb="42" eb="43">
      <t>ヨウ</t>
    </rPh>
    <rPh sb="50" eb="51">
      <t>コウ</t>
    </rPh>
    <rPh sb="51" eb="52">
      <t>キョウ</t>
    </rPh>
    <rPh sb="52" eb="54">
      <t>ゲスイ</t>
    </rPh>
    <rPh sb="54" eb="55">
      <t>ドウ</t>
    </rPh>
    <rPh sb="57" eb="59">
      <t>セツゾク</t>
    </rPh>
    <rPh sb="59" eb="61">
      <t>コウジ</t>
    </rPh>
    <rPh sb="62" eb="64">
      <t>ジッシ</t>
    </rPh>
    <rPh sb="66" eb="68">
      <t>ヘイセイ</t>
    </rPh>
    <rPh sb="70" eb="72">
      <t>ネンド</t>
    </rPh>
    <rPh sb="74" eb="76">
      <t>シヨウ</t>
    </rPh>
    <rPh sb="77" eb="79">
      <t>ハイシ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</si>
</sst>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19</c:v>
                </c:pt>
                <c:pt idx="3">
                  <c:v>0</c:v>
                </c:pt>
                <c:pt idx="4">
                  <c:v>0</c:v>
                </c:pt>
              </c:numCache>
            </c:numRef>
          </c:val>
        </c:ser>
        <c:dLbls>
          <c:showLegendKey val="0"/>
          <c:showVal val="0"/>
          <c:showCatName val="0"/>
          <c:showSerName val="0"/>
          <c:showPercent val="0"/>
          <c:showBubbleSize val="0"/>
        </c:dLbls>
        <c:gapWidth val="150"/>
        <c:axId val="203125168"/>
        <c:axId val="20667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03125168"/>
        <c:axId val="206670816"/>
      </c:lineChart>
      <c:dateAx>
        <c:axId val="203125168"/>
        <c:scaling>
          <c:orientation val="minMax"/>
        </c:scaling>
        <c:delete val="1"/>
        <c:axPos val="b"/>
        <c:numFmt formatCode="ge" sourceLinked="1"/>
        <c:majorTickMark val="none"/>
        <c:minorTickMark val="none"/>
        <c:tickLblPos val="none"/>
        <c:crossAx val="206670816"/>
        <c:crosses val="autoZero"/>
        <c:auto val="1"/>
        <c:lblOffset val="100"/>
        <c:baseTimeUnit val="years"/>
      </c:dateAx>
      <c:valAx>
        <c:axId val="20667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12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33.159999999999997</c:v>
                </c:pt>
                <c:pt idx="1">
                  <c:v>34.43</c:v>
                </c:pt>
                <c:pt idx="2">
                  <c:v>37.22</c:v>
                </c:pt>
                <c:pt idx="3">
                  <c:v>36.71</c:v>
                </c:pt>
                <c:pt idx="4">
                  <c:v>37.22</c:v>
                </c:pt>
              </c:numCache>
            </c:numRef>
          </c:val>
        </c:ser>
        <c:dLbls>
          <c:showLegendKey val="0"/>
          <c:showVal val="0"/>
          <c:showCatName val="0"/>
          <c:showSerName val="0"/>
          <c:showPercent val="0"/>
          <c:showBubbleSize val="0"/>
        </c:dLbls>
        <c:gapWidth val="150"/>
        <c:axId val="249682648"/>
        <c:axId val="24968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55.49</c:v>
                </c:pt>
                <c:pt idx="2">
                  <c:v>54.99</c:v>
                </c:pt>
                <c:pt idx="3">
                  <c:v>54.36</c:v>
                </c:pt>
                <c:pt idx="4">
                  <c:v>53.52</c:v>
                </c:pt>
              </c:numCache>
            </c:numRef>
          </c:val>
          <c:smooth val="0"/>
        </c:ser>
        <c:dLbls>
          <c:showLegendKey val="0"/>
          <c:showVal val="0"/>
          <c:showCatName val="0"/>
          <c:showSerName val="0"/>
          <c:showPercent val="0"/>
          <c:showBubbleSize val="0"/>
        </c:dLbls>
        <c:marker val="1"/>
        <c:smooth val="0"/>
        <c:axId val="249682648"/>
        <c:axId val="249683040"/>
      </c:lineChart>
      <c:dateAx>
        <c:axId val="249682648"/>
        <c:scaling>
          <c:orientation val="minMax"/>
        </c:scaling>
        <c:delete val="1"/>
        <c:axPos val="b"/>
        <c:numFmt formatCode="ge" sourceLinked="1"/>
        <c:majorTickMark val="none"/>
        <c:minorTickMark val="none"/>
        <c:tickLblPos val="none"/>
        <c:crossAx val="249683040"/>
        <c:crosses val="autoZero"/>
        <c:auto val="1"/>
        <c:lblOffset val="100"/>
        <c:baseTimeUnit val="years"/>
      </c:dateAx>
      <c:valAx>
        <c:axId val="24968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68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68.510000000000005</c:v>
                </c:pt>
                <c:pt idx="1">
                  <c:v>69.55</c:v>
                </c:pt>
                <c:pt idx="2">
                  <c:v>70.45</c:v>
                </c:pt>
                <c:pt idx="3">
                  <c:v>71.489999999999995</c:v>
                </c:pt>
                <c:pt idx="4">
                  <c:v>71.489999999999995</c:v>
                </c:pt>
              </c:numCache>
            </c:numRef>
          </c:val>
        </c:ser>
        <c:dLbls>
          <c:showLegendKey val="0"/>
          <c:showVal val="0"/>
          <c:showCatName val="0"/>
          <c:showSerName val="0"/>
          <c:showPercent val="0"/>
          <c:showBubbleSize val="0"/>
        </c:dLbls>
        <c:gapWidth val="150"/>
        <c:axId val="249684216"/>
        <c:axId val="24968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49684216"/>
        <c:axId val="249684608"/>
      </c:lineChart>
      <c:dateAx>
        <c:axId val="249684216"/>
        <c:scaling>
          <c:orientation val="minMax"/>
        </c:scaling>
        <c:delete val="1"/>
        <c:axPos val="b"/>
        <c:numFmt formatCode="ge" sourceLinked="1"/>
        <c:majorTickMark val="none"/>
        <c:minorTickMark val="none"/>
        <c:tickLblPos val="none"/>
        <c:crossAx val="249684608"/>
        <c:crosses val="autoZero"/>
        <c:auto val="1"/>
        <c:lblOffset val="100"/>
        <c:baseTimeUnit val="years"/>
      </c:dateAx>
      <c:valAx>
        <c:axId val="2496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68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99.78</c:v>
                </c:pt>
                <c:pt idx="1">
                  <c:v>99.72</c:v>
                </c:pt>
                <c:pt idx="2">
                  <c:v>88.63</c:v>
                </c:pt>
                <c:pt idx="3">
                  <c:v>41.06</c:v>
                </c:pt>
                <c:pt idx="4">
                  <c:v>114.63</c:v>
                </c:pt>
              </c:numCache>
            </c:numRef>
          </c:val>
        </c:ser>
        <c:dLbls>
          <c:showLegendKey val="0"/>
          <c:showVal val="0"/>
          <c:showCatName val="0"/>
          <c:showSerName val="0"/>
          <c:showPercent val="0"/>
          <c:showBubbleSize val="0"/>
        </c:dLbls>
        <c:gapWidth val="150"/>
        <c:axId val="249480808"/>
        <c:axId val="248582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480808"/>
        <c:axId val="248582232"/>
      </c:lineChart>
      <c:dateAx>
        <c:axId val="249480808"/>
        <c:scaling>
          <c:orientation val="minMax"/>
        </c:scaling>
        <c:delete val="1"/>
        <c:axPos val="b"/>
        <c:numFmt formatCode="ge" sourceLinked="1"/>
        <c:majorTickMark val="none"/>
        <c:minorTickMark val="none"/>
        <c:tickLblPos val="none"/>
        <c:crossAx val="248582232"/>
        <c:crosses val="autoZero"/>
        <c:auto val="1"/>
        <c:lblOffset val="100"/>
        <c:baseTimeUnit val="years"/>
      </c:dateAx>
      <c:valAx>
        <c:axId val="24858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48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9858456"/>
        <c:axId val="24985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858456"/>
        <c:axId val="249858840"/>
      </c:lineChart>
      <c:dateAx>
        <c:axId val="249858456"/>
        <c:scaling>
          <c:orientation val="minMax"/>
        </c:scaling>
        <c:delete val="1"/>
        <c:axPos val="b"/>
        <c:numFmt formatCode="ge" sourceLinked="1"/>
        <c:majorTickMark val="none"/>
        <c:minorTickMark val="none"/>
        <c:tickLblPos val="none"/>
        <c:crossAx val="249858840"/>
        <c:crosses val="autoZero"/>
        <c:auto val="1"/>
        <c:lblOffset val="100"/>
        <c:baseTimeUnit val="years"/>
      </c:dateAx>
      <c:valAx>
        <c:axId val="24985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5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4406000"/>
        <c:axId val="20440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4406000"/>
        <c:axId val="204405608"/>
      </c:lineChart>
      <c:dateAx>
        <c:axId val="204406000"/>
        <c:scaling>
          <c:orientation val="minMax"/>
        </c:scaling>
        <c:delete val="1"/>
        <c:axPos val="b"/>
        <c:numFmt formatCode="ge" sourceLinked="1"/>
        <c:majorTickMark val="none"/>
        <c:minorTickMark val="none"/>
        <c:tickLblPos val="none"/>
        <c:crossAx val="204405608"/>
        <c:crosses val="autoZero"/>
        <c:auto val="1"/>
        <c:lblOffset val="100"/>
        <c:baseTimeUnit val="years"/>
      </c:dateAx>
      <c:valAx>
        <c:axId val="20440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0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4409136"/>
        <c:axId val="20440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4409136"/>
        <c:axId val="204409528"/>
      </c:lineChart>
      <c:dateAx>
        <c:axId val="204409136"/>
        <c:scaling>
          <c:orientation val="minMax"/>
        </c:scaling>
        <c:delete val="1"/>
        <c:axPos val="b"/>
        <c:numFmt formatCode="ge" sourceLinked="1"/>
        <c:majorTickMark val="none"/>
        <c:minorTickMark val="none"/>
        <c:tickLblPos val="none"/>
        <c:crossAx val="204409528"/>
        <c:crosses val="autoZero"/>
        <c:auto val="1"/>
        <c:lblOffset val="100"/>
        <c:baseTimeUnit val="years"/>
      </c:dateAx>
      <c:valAx>
        <c:axId val="20440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0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4411096"/>
        <c:axId val="25005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4411096"/>
        <c:axId val="250053944"/>
      </c:lineChart>
      <c:dateAx>
        <c:axId val="204411096"/>
        <c:scaling>
          <c:orientation val="minMax"/>
        </c:scaling>
        <c:delete val="1"/>
        <c:axPos val="b"/>
        <c:numFmt formatCode="ge" sourceLinked="1"/>
        <c:majorTickMark val="none"/>
        <c:minorTickMark val="none"/>
        <c:tickLblPos val="none"/>
        <c:crossAx val="250053944"/>
        <c:crosses val="autoZero"/>
        <c:auto val="1"/>
        <c:lblOffset val="100"/>
        <c:baseTimeUnit val="years"/>
      </c:dateAx>
      <c:valAx>
        <c:axId val="25005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1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0055120"/>
        <c:axId val="25005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50055120"/>
        <c:axId val="250055512"/>
      </c:lineChart>
      <c:dateAx>
        <c:axId val="250055120"/>
        <c:scaling>
          <c:orientation val="minMax"/>
        </c:scaling>
        <c:delete val="1"/>
        <c:axPos val="b"/>
        <c:numFmt formatCode="ge" sourceLinked="1"/>
        <c:majorTickMark val="none"/>
        <c:minorTickMark val="none"/>
        <c:tickLblPos val="none"/>
        <c:crossAx val="250055512"/>
        <c:crosses val="autoZero"/>
        <c:auto val="1"/>
        <c:lblOffset val="100"/>
        <c:baseTimeUnit val="years"/>
      </c:dateAx>
      <c:valAx>
        <c:axId val="25005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5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81.38</c:v>
                </c:pt>
                <c:pt idx="1">
                  <c:v>68.92</c:v>
                </c:pt>
                <c:pt idx="2">
                  <c:v>71.91</c:v>
                </c:pt>
                <c:pt idx="3">
                  <c:v>88.91</c:v>
                </c:pt>
                <c:pt idx="4">
                  <c:v>81.91</c:v>
                </c:pt>
              </c:numCache>
            </c:numRef>
          </c:val>
        </c:ser>
        <c:dLbls>
          <c:showLegendKey val="0"/>
          <c:showVal val="0"/>
          <c:showCatName val="0"/>
          <c:showSerName val="0"/>
          <c:showPercent val="0"/>
          <c:showBubbleSize val="0"/>
        </c:dLbls>
        <c:gapWidth val="150"/>
        <c:axId val="204410704"/>
        <c:axId val="25005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04410704"/>
        <c:axId val="250056688"/>
      </c:lineChart>
      <c:dateAx>
        <c:axId val="204410704"/>
        <c:scaling>
          <c:orientation val="minMax"/>
        </c:scaling>
        <c:delete val="1"/>
        <c:axPos val="b"/>
        <c:numFmt formatCode="ge" sourceLinked="1"/>
        <c:majorTickMark val="none"/>
        <c:minorTickMark val="none"/>
        <c:tickLblPos val="none"/>
        <c:crossAx val="250056688"/>
        <c:crosses val="autoZero"/>
        <c:auto val="1"/>
        <c:lblOffset val="100"/>
        <c:baseTimeUnit val="years"/>
      </c:dateAx>
      <c:valAx>
        <c:axId val="25005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1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215.9</c:v>
                </c:pt>
                <c:pt idx="1">
                  <c:v>248.94</c:v>
                </c:pt>
                <c:pt idx="2">
                  <c:v>240.05</c:v>
                </c:pt>
                <c:pt idx="3">
                  <c:v>194.74</c:v>
                </c:pt>
                <c:pt idx="4">
                  <c:v>216.37</c:v>
                </c:pt>
              </c:numCache>
            </c:numRef>
          </c:val>
        </c:ser>
        <c:dLbls>
          <c:showLegendKey val="0"/>
          <c:showVal val="0"/>
          <c:showCatName val="0"/>
          <c:showSerName val="0"/>
          <c:showPercent val="0"/>
          <c:showBubbleSize val="0"/>
        </c:dLbls>
        <c:gapWidth val="150"/>
        <c:axId val="204408744"/>
        <c:axId val="2044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04408744"/>
        <c:axId val="204408352"/>
      </c:lineChart>
      <c:dateAx>
        <c:axId val="204408744"/>
        <c:scaling>
          <c:orientation val="minMax"/>
        </c:scaling>
        <c:delete val="1"/>
        <c:axPos val="b"/>
        <c:numFmt formatCode="ge" sourceLinked="1"/>
        <c:majorTickMark val="none"/>
        <c:minorTickMark val="none"/>
        <c:tickLblPos val="none"/>
        <c:crossAx val="204408352"/>
        <c:crosses val="autoZero"/>
        <c:auto val="1"/>
        <c:lblOffset val="100"/>
        <c:baseTimeUnit val="years"/>
      </c:dateAx>
      <c:valAx>
        <c:axId val="2044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0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本宮市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30857</v>
      </c>
      <c r="AM8" s="64"/>
      <c r="AN8" s="64"/>
      <c r="AO8" s="64"/>
      <c r="AP8" s="64"/>
      <c r="AQ8" s="64"/>
      <c r="AR8" s="64"/>
      <c r="AS8" s="64"/>
      <c r="AT8" s="63">
        <f>データ!S6</f>
        <v>88.02</v>
      </c>
      <c r="AU8" s="63"/>
      <c r="AV8" s="63"/>
      <c r="AW8" s="63"/>
      <c r="AX8" s="63"/>
      <c r="AY8" s="63"/>
      <c r="AZ8" s="63"/>
      <c r="BA8" s="63"/>
      <c r="BB8" s="63">
        <f>データ!T6</f>
        <v>350.57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2.1800000000000002</v>
      </c>
      <c r="Q10" s="63"/>
      <c r="R10" s="63"/>
      <c r="S10" s="63"/>
      <c r="T10" s="63"/>
      <c r="U10" s="63"/>
      <c r="V10" s="63"/>
      <c r="W10" s="63">
        <f>データ!P6</f>
        <v>91.53</v>
      </c>
      <c r="X10" s="63"/>
      <c r="Y10" s="63"/>
      <c r="Z10" s="63"/>
      <c r="AA10" s="63"/>
      <c r="AB10" s="63"/>
      <c r="AC10" s="63"/>
      <c r="AD10" s="64">
        <f>データ!Q6</f>
        <v>3186</v>
      </c>
      <c r="AE10" s="64"/>
      <c r="AF10" s="64"/>
      <c r="AG10" s="64"/>
      <c r="AH10" s="64"/>
      <c r="AI10" s="64"/>
      <c r="AJ10" s="64"/>
      <c r="AK10" s="2"/>
      <c r="AL10" s="64">
        <f>データ!U6</f>
        <v>670</v>
      </c>
      <c r="AM10" s="64"/>
      <c r="AN10" s="64"/>
      <c r="AO10" s="64"/>
      <c r="AP10" s="64"/>
      <c r="AQ10" s="64"/>
      <c r="AR10" s="64"/>
      <c r="AS10" s="64"/>
      <c r="AT10" s="63">
        <f>データ!V6</f>
        <v>0.4</v>
      </c>
      <c r="AU10" s="63"/>
      <c r="AV10" s="63"/>
      <c r="AW10" s="63"/>
      <c r="AX10" s="63"/>
      <c r="AY10" s="63"/>
      <c r="AZ10" s="63"/>
      <c r="BA10" s="63"/>
      <c r="BB10" s="63">
        <f>データ!W6</f>
        <v>1675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72141</v>
      </c>
      <c r="D6" s="31">
        <f t="shared" si="3"/>
        <v>47</v>
      </c>
      <c r="E6" s="31">
        <f t="shared" si="3"/>
        <v>17</v>
      </c>
      <c r="F6" s="31">
        <f t="shared" si="3"/>
        <v>5</v>
      </c>
      <c r="G6" s="31">
        <f t="shared" si="3"/>
        <v>0</v>
      </c>
      <c r="H6" s="31" t="str">
        <f t="shared" si="3"/>
        <v>福島県　本宮市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2.1800000000000002</v>
      </c>
      <c r="P6" s="32">
        <f t="shared" si="3"/>
        <v>91.53</v>
      </c>
      <c r="Q6" s="32">
        <f t="shared" si="3"/>
        <v>3186</v>
      </c>
      <c r="R6" s="32">
        <f t="shared" si="3"/>
        <v>30857</v>
      </c>
      <c r="S6" s="32">
        <f t="shared" si="3"/>
        <v>88.02</v>
      </c>
      <c r="T6" s="32">
        <f t="shared" si="3"/>
        <v>350.57</v>
      </c>
      <c r="U6" s="32">
        <f t="shared" si="3"/>
        <v>670</v>
      </c>
      <c r="V6" s="32">
        <f t="shared" si="3"/>
        <v>0.4</v>
      </c>
      <c r="W6" s="32">
        <f t="shared" si="3"/>
        <v>1675</v>
      </c>
      <c r="X6" s="33">
        <f>IF(X7="",NA(),X7)</f>
        <v>99.78</v>
      </c>
      <c r="Y6" s="33">
        <f t="shared" ref="Y6:AG6" si="4">IF(Y7="",NA(),Y7)</f>
        <v>99.72</v>
      </c>
      <c r="Z6" s="33">
        <f t="shared" si="4"/>
        <v>88.63</v>
      </c>
      <c r="AA6" s="33">
        <f t="shared" si="4"/>
        <v>41.06</v>
      </c>
      <c r="AB6" s="33">
        <f t="shared" si="4"/>
        <v>114.63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81.38</v>
      </c>
      <c r="BQ6" s="33">
        <f t="shared" ref="BQ6:BY6" si="8">IF(BQ7="",NA(),BQ7)</f>
        <v>68.92</v>
      </c>
      <c r="BR6" s="33">
        <f t="shared" si="8"/>
        <v>71.91</v>
      </c>
      <c r="BS6" s="33">
        <f t="shared" si="8"/>
        <v>88.91</v>
      </c>
      <c r="BT6" s="33">
        <f t="shared" si="8"/>
        <v>81.91</v>
      </c>
      <c r="BU6" s="33">
        <f t="shared" si="8"/>
        <v>53.42</v>
      </c>
      <c r="BV6" s="33">
        <f t="shared" si="8"/>
        <v>51.56</v>
      </c>
      <c r="BW6" s="33">
        <f t="shared" si="8"/>
        <v>51.03</v>
      </c>
      <c r="BX6" s="33">
        <f t="shared" si="8"/>
        <v>50.9</v>
      </c>
      <c r="BY6" s="33">
        <f t="shared" si="8"/>
        <v>50.82</v>
      </c>
      <c r="BZ6" s="32" t="str">
        <f>IF(BZ7="","",IF(BZ7="-","【-】","【"&amp;SUBSTITUTE(TEXT(BZ7,"#,##0.00"),"-","△")&amp;"】"))</f>
        <v>【51.49】</v>
      </c>
      <c r="CA6" s="33">
        <f>IF(CA7="",NA(),CA7)</f>
        <v>215.9</v>
      </c>
      <c r="CB6" s="33">
        <f t="shared" ref="CB6:CJ6" si="9">IF(CB7="",NA(),CB7)</f>
        <v>248.94</v>
      </c>
      <c r="CC6" s="33">
        <f t="shared" si="9"/>
        <v>240.05</v>
      </c>
      <c r="CD6" s="33">
        <f t="shared" si="9"/>
        <v>194.74</v>
      </c>
      <c r="CE6" s="33">
        <f t="shared" si="9"/>
        <v>216.37</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33.159999999999997</v>
      </c>
      <c r="CM6" s="33">
        <f t="shared" ref="CM6:CU6" si="10">IF(CM7="",NA(),CM7)</f>
        <v>34.43</v>
      </c>
      <c r="CN6" s="33">
        <f t="shared" si="10"/>
        <v>37.22</v>
      </c>
      <c r="CO6" s="33">
        <f t="shared" si="10"/>
        <v>36.71</v>
      </c>
      <c r="CP6" s="33">
        <f t="shared" si="10"/>
        <v>37.22</v>
      </c>
      <c r="CQ6" s="33">
        <f t="shared" si="10"/>
        <v>54.23</v>
      </c>
      <c r="CR6" s="33">
        <f t="shared" si="10"/>
        <v>55.49</v>
      </c>
      <c r="CS6" s="33">
        <f t="shared" si="10"/>
        <v>54.99</v>
      </c>
      <c r="CT6" s="33">
        <f t="shared" si="10"/>
        <v>54.36</v>
      </c>
      <c r="CU6" s="33">
        <f t="shared" si="10"/>
        <v>53.52</v>
      </c>
      <c r="CV6" s="32" t="str">
        <f>IF(CV7="","",IF(CV7="-","【-】","【"&amp;SUBSTITUTE(TEXT(CV7,"#,##0.00"),"-","△")&amp;"】"))</f>
        <v>【53.65】</v>
      </c>
      <c r="CW6" s="33">
        <f>IF(CW7="",NA(),CW7)</f>
        <v>68.510000000000005</v>
      </c>
      <c r="CX6" s="33">
        <f t="shared" ref="CX6:DF6" si="11">IF(CX7="",NA(),CX7)</f>
        <v>69.55</v>
      </c>
      <c r="CY6" s="33">
        <f t="shared" si="11"/>
        <v>70.45</v>
      </c>
      <c r="CZ6" s="33">
        <f t="shared" si="11"/>
        <v>71.489999999999995</v>
      </c>
      <c r="DA6" s="33">
        <f t="shared" si="11"/>
        <v>71.489999999999995</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19</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72141</v>
      </c>
      <c r="D7" s="35">
        <v>47</v>
      </c>
      <c r="E7" s="35">
        <v>17</v>
      </c>
      <c r="F7" s="35">
        <v>5</v>
      </c>
      <c r="G7" s="35">
        <v>0</v>
      </c>
      <c r="H7" s="35" t="s">
        <v>96</v>
      </c>
      <c r="I7" s="35" t="s">
        <v>97</v>
      </c>
      <c r="J7" s="35" t="s">
        <v>98</v>
      </c>
      <c r="K7" s="35" t="s">
        <v>99</v>
      </c>
      <c r="L7" s="35" t="s">
        <v>100</v>
      </c>
      <c r="M7" s="36" t="s">
        <v>101</v>
      </c>
      <c r="N7" s="36" t="s">
        <v>102</v>
      </c>
      <c r="O7" s="36">
        <v>2.1800000000000002</v>
      </c>
      <c r="P7" s="36">
        <v>91.53</v>
      </c>
      <c r="Q7" s="36">
        <v>3186</v>
      </c>
      <c r="R7" s="36">
        <v>30857</v>
      </c>
      <c r="S7" s="36">
        <v>88.02</v>
      </c>
      <c r="T7" s="36">
        <v>350.57</v>
      </c>
      <c r="U7" s="36">
        <v>670</v>
      </c>
      <c r="V7" s="36">
        <v>0.4</v>
      </c>
      <c r="W7" s="36">
        <v>1675</v>
      </c>
      <c r="X7" s="36">
        <v>99.78</v>
      </c>
      <c r="Y7" s="36">
        <v>99.72</v>
      </c>
      <c r="Z7" s="36">
        <v>88.63</v>
      </c>
      <c r="AA7" s="36">
        <v>41.06</v>
      </c>
      <c r="AB7" s="36">
        <v>114.63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81.38</v>
      </c>
      <c r="BQ7" s="36">
        <v>68.92</v>
      </c>
      <c r="BR7" s="36">
        <v>71.91</v>
      </c>
      <c r="BS7" s="36">
        <v>88.91</v>
      </c>
      <c r="BT7" s="36">
        <v>81.91</v>
      </c>
      <c r="BU7" s="36">
        <v>53.42</v>
      </c>
      <c r="BV7" s="36">
        <v>51.56</v>
      </c>
      <c r="BW7" s="36">
        <v>51.03</v>
      </c>
      <c r="BX7" s="36">
        <v>50.9</v>
      </c>
      <c r="BY7" s="36">
        <v>50.82</v>
      </c>
      <c r="BZ7" s="36">
        <v>51.49</v>
      </c>
      <c r="CA7" s="36">
        <v>215.9</v>
      </c>
      <c r="CB7" s="36">
        <v>248.94</v>
      </c>
      <c r="CC7" s="36">
        <v>240.05</v>
      </c>
      <c r="CD7" s="36">
        <v>194.74</v>
      </c>
      <c r="CE7" s="36">
        <v>216.37</v>
      </c>
      <c r="CF7" s="36">
        <v>269.12</v>
      </c>
      <c r="CG7" s="36">
        <v>283.26</v>
      </c>
      <c r="CH7" s="36">
        <v>289.60000000000002</v>
      </c>
      <c r="CI7" s="36">
        <v>293.27</v>
      </c>
      <c r="CJ7" s="36">
        <v>300.52</v>
      </c>
      <c r="CK7" s="36">
        <v>295.10000000000002</v>
      </c>
      <c r="CL7" s="36">
        <v>33.159999999999997</v>
      </c>
      <c r="CM7" s="36">
        <v>34.43</v>
      </c>
      <c r="CN7" s="36">
        <v>37.22</v>
      </c>
      <c r="CO7" s="36">
        <v>36.71</v>
      </c>
      <c r="CP7" s="36">
        <v>37.22</v>
      </c>
      <c r="CQ7" s="36">
        <v>54.23</v>
      </c>
      <c r="CR7" s="36">
        <v>55.49</v>
      </c>
      <c r="CS7" s="36">
        <v>54.99</v>
      </c>
      <c r="CT7" s="36">
        <v>54.36</v>
      </c>
      <c r="CU7" s="36">
        <v>53.52</v>
      </c>
      <c r="CV7" s="36">
        <v>53.65</v>
      </c>
      <c r="CW7" s="36">
        <v>68.510000000000005</v>
      </c>
      <c r="CX7" s="36">
        <v>69.55</v>
      </c>
      <c r="CY7" s="36">
        <v>70.45</v>
      </c>
      <c r="CZ7" s="36">
        <v>71.489999999999995</v>
      </c>
      <c r="DA7" s="36">
        <v>71.489999999999995</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19</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061suzuki-k</cp:lastModifiedBy>
  <cp:lastPrinted>2016-02-15T04:58:43Z</cp:lastPrinted>
  <dcterms:created xsi:type="dcterms:W3CDTF">2016-01-14T10:56:56Z</dcterms:created>
  <dcterms:modified xsi:type="dcterms:W3CDTF">2016-02-15T04:59:28Z</dcterms:modified>
  <cp:category/>
</cp:coreProperties>
</file>