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T10" i="4"/>
  <c r="AL10" i="4"/>
  <c r="AD10" i="4"/>
  <c r="W10" i="4"/>
  <c r="P10" i="4"/>
  <c r="I10" i="4"/>
  <c r="B10" i="4"/>
  <c r="BB8" i="4"/>
  <c r="AT8" i="4"/>
  <c r="AL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<sst xmlns="http://schemas.openxmlformats.org/spreadsheetml/2006/main" count="220" uniqueCount="110">
  <si>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</si>
  <si>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</si>
  <si>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</si>
  <si>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</si>
  <si>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</si>
  <si>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</si>
  <si>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</si>
  <si>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</si>
  <si>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</si>
  <si>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</si>
  <si>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</si>
  <si>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</si>
  <si>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</si>
  <si>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</si>
  <si>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</si>
  <si>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</si>
  <si>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</si>
  <si>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</si>
  <si>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</si>
  <si>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</si>
  <si>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</si>
  <si>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</si>
  <si>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</si>
  <si>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</si>
  <si>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</si>
  <si>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</si>
  <si>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</si>
  <si>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</si>
  <si>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</si>
  <si>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</si>
  <si>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</si>
  <si>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</si>
  <si>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</si>
  <si>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</si>
  <si>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</si>
  <si>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</si>
  <si>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</si>
  <si>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</si>
  <si>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</si>
  <si>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</si>
  <si>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</si>
  <si>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22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4"/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</si>
  <si>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</si>
  <si>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</si>
  <si>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</si>
  <si>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</si>
  <si>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</si>
  <si>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</si>
  <si>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</si>
  <si>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</si>
  <si>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</si>
  <si>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</si>
  <si>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</si>
  <si>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</si>
  <si>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</si>
  <si>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</si>
  <si>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</si>
  <si>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</si>
  <si>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</si>
  <si>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</si>
  <si>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</si>
  <si>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</si>
  <si>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</si>
  <si>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</si>
  <si>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</si>
  <si>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</si>
  <si>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</si>
  <si>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</si>
  <si>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</si>
  <si>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</si>
  <si>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</si>
  <si>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</si>
  <si>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</si>
  <si>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</si>
  <si>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</si>
  <si>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</si>
  <si>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</si>
  <si>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</si>
  <si>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</si>
  <si>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</si>
  <si>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</si>
  <si>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</si>
  <si>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</si>
  <si>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</si>
  <si>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</si>
  <si>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</si>
  <si>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</si>
  <si>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</si>
  <si>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</si>
  <si>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</si>
  <si>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</si>
  <si>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</si>
  <si>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</si>
  <si>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</si>
  <si>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</si>
  <si>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</si>
  <si>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南相馬市</t>
  </si>
  <si>
    <t>法適用</t>
  </si>
  <si>
    <t>下水道事業</t>
  </si>
  <si>
    <t>公共下水道</t>
  </si>
  <si>
    <t>Bd1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</si>
  <si>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</si>
  <si>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</si>
  <si>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</si>
  <si>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</si>
  <si>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</si>
  <si>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</si>
  <si>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管渠老朽化率について、H24より発生しているが、管渠改善率は0％であるので、今後計画的に改善の対応をしていく必要がある。</t>
    <rPh sb="0" eb="2">
      <t>カンキョ</t>
    </rPh>
    <rPh sb="2" eb="5">
      <t>ロウキュウカ</t>
    </rPh>
    <rPh sb="5" eb="6">
      <t>リツ</t>
    </rPh>
    <rPh sb="16" eb="18">
      <t>ハッセイ</t>
    </rPh>
    <rPh sb="24" eb="26">
      <t>カンキョ</t>
    </rPh>
    <rPh sb="26" eb="28">
      <t>カイゼン</t>
    </rPh>
    <rPh sb="28" eb="29">
      <t>リツ</t>
    </rPh>
    <rPh sb="38" eb="40">
      <t>コンゴ</t>
    </rPh>
    <rPh sb="40" eb="43">
      <t>ケイカクテキ</t>
    </rPh>
    <rPh sb="44" eb="46">
      <t>カイゼン</t>
    </rPh>
    <rPh sb="47" eb="49">
      <t>タイオウ</t>
    </rPh>
    <rPh sb="54" eb="56">
      <t>ヒツヨウ</t>
    </rPh>
    <phoneticPr fontId="4"/>
  </si>
  <si>
    <t>経常収益比率は103.11％で黒字であるが、累積欠損金比率が平均値より高い状態（362.56％）である。
ただし、累積欠損金比率は前年度（410.90％）に比べて減少しているので、引き続き減少させる必要がある。
対策としては、水洗化率が平均より低い状態であるので、排水設備設置工事資金利子補給金制度を設け、接続率が増加するように努めている。
企業債残高対事業規模比率についてはH23に上昇したもの、その後は年々減少している状態である。
汚水処理原価については平均より低い金額（106.09円）となっており、そのため経費回収率は平均より高い状態（143.17％）である。</t>
    <rPh sb="0" eb="2">
      <t>ケイジョウ</t>
    </rPh>
    <rPh sb="2" eb="4">
      <t>シュウエキ</t>
    </rPh>
    <rPh sb="4" eb="6">
      <t>ヒリツ</t>
    </rPh>
    <rPh sb="15" eb="17">
      <t>クロジ</t>
    </rPh>
    <rPh sb="22" eb="24">
      <t>ルイセキ</t>
    </rPh>
    <rPh sb="24" eb="27">
      <t>ケッソンキン</t>
    </rPh>
    <rPh sb="27" eb="29">
      <t>ヒリツ</t>
    </rPh>
    <rPh sb="30" eb="33">
      <t>ヘイキンチ</t>
    </rPh>
    <rPh sb="35" eb="36">
      <t>タカ</t>
    </rPh>
    <rPh sb="37" eb="39">
      <t>ジョウタイ</t>
    </rPh>
    <rPh sb="57" eb="59">
      <t>ルイセキ</t>
    </rPh>
    <rPh sb="59" eb="62">
      <t>ケッソンキン</t>
    </rPh>
    <rPh sb="62" eb="64">
      <t>ヒリツ</t>
    </rPh>
    <rPh sb="65" eb="68">
      <t>ゼンネンド</t>
    </rPh>
    <rPh sb="78" eb="79">
      <t>クラ</t>
    </rPh>
    <rPh sb="81" eb="83">
      <t>ゲンショウ</t>
    </rPh>
    <rPh sb="90" eb="91">
      <t>ヒ</t>
    </rPh>
    <rPh sb="92" eb="93">
      <t>ツヅ</t>
    </rPh>
    <rPh sb="94" eb="96">
      <t>ゲンショウ</t>
    </rPh>
    <rPh sb="99" eb="101">
      <t>ヒツヨウ</t>
    </rPh>
    <rPh sb="106" eb="108">
      <t>タイサク</t>
    </rPh>
    <rPh sb="113" eb="116">
      <t>スイセンカ</t>
    </rPh>
    <rPh sb="116" eb="117">
      <t>リツ</t>
    </rPh>
    <rPh sb="118" eb="120">
      <t>ヘイキン</t>
    </rPh>
    <rPh sb="122" eb="123">
      <t>ヒク</t>
    </rPh>
    <rPh sb="124" eb="126">
      <t>ジョウタイ</t>
    </rPh>
    <rPh sb="132" eb="134">
      <t>ハイスイ</t>
    </rPh>
    <rPh sb="134" eb="136">
      <t>セツビ</t>
    </rPh>
    <rPh sb="136" eb="138">
      <t>セッチ</t>
    </rPh>
    <rPh sb="138" eb="140">
      <t>コウジ</t>
    </rPh>
    <rPh sb="140" eb="142">
      <t>シキン</t>
    </rPh>
    <rPh sb="142" eb="144">
      <t>リシ</t>
    </rPh>
    <rPh sb="144" eb="147">
      <t>ホキュウキン</t>
    </rPh>
    <rPh sb="147" eb="149">
      <t>セイド</t>
    </rPh>
    <rPh sb="150" eb="151">
      <t>モウ</t>
    </rPh>
    <rPh sb="153" eb="155">
      <t>セツゾク</t>
    </rPh>
    <rPh sb="155" eb="156">
      <t>リツ</t>
    </rPh>
    <rPh sb="157" eb="159">
      <t>ゾウカ</t>
    </rPh>
    <rPh sb="164" eb="165">
      <t>ツト</t>
    </rPh>
    <rPh sb="171" eb="173">
      <t>キギョウ</t>
    </rPh>
    <rPh sb="173" eb="174">
      <t>サイ</t>
    </rPh>
    <rPh sb="174" eb="176">
      <t>ザンダカ</t>
    </rPh>
    <rPh sb="176" eb="177">
      <t>タイ</t>
    </rPh>
    <rPh sb="177" eb="179">
      <t>ジギョウ</t>
    </rPh>
    <rPh sb="179" eb="181">
      <t>キボ</t>
    </rPh>
    <rPh sb="181" eb="183">
      <t>ヒリツ</t>
    </rPh>
    <rPh sb="192" eb="194">
      <t>ジョウショウ</t>
    </rPh>
    <rPh sb="201" eb="202">
      <t>ゴ</t>
    </rPh>
    <rPh sb="203" eb="205">
      <t>ネンネン</t>
    </rPh>
    <rPh sb="205" eb="207">
      <t>ゲンショウ</t>
    </rPh>
    <rPh sb="211" eb="213">
      <t>ジョウタイ</t>
    </rPh>
    <rPh sb="218" eb="220">
      <t>オスイ</t>
    </rPh>
    <rPh sb="220" eb="222">
      <t>ショリ</t>
    </rPh>
    <rPh sb="222" eb="224">
      <t>ゲンカ</t>
    </rPh>
    <rPh sb="229" eb="231">
      <t>ヘイキン</t>
    </rPh>
    <rPh sb="233" eb="234">
      <t>ヒク</t>
    </rPh>
    <rPh sb="235" eb="237">
      <t>キンガク</t>
    </rPh>
    <rPh sb="244" eb="245">
      <t>エン</t>
    </rPh>
    <rPh sb="257" eb="259">
      <t>ケイヒ</t>
    </rPh>
    <rPh sb="259" eb="261">
      <t>カイシュウ</t>
    </rPh>
    <rPh sb="261" eb="262">
      <t>リツ</t>
    </rPh>
    <rPh sb="263" eb="265">
      <t>ヘイキン</t>
    </rPh>
    <rPh sb="267" eb="268">
      <t>タカ</t>
    </rPh>
    <rPh sb="269" eb="271">
      <t>ジョウタイ</t>
    </rPh>
    <phoneticPr fontId="4"/>
  </si>
  <si>
    <t>当市では、東日本大震災と東京電力の原発事故により、いまだに一部の地区において避難指示が継続されている。
そのような状況の中で、想定していなかった復旧に係る事業を行うことにより、一時的に財政状況が悪化したが、経常収益比率の上昇・累積欠損金比率や企業債残高対事業規模比率の低下など、徐々に回復の傾向を示している。今後も引き続き経営状況を改善させるよう努める必要がある。
また、今後は管渠の老朽化が進むことから、計画的に改善の対応を進めていくことが求められる。具体的には、本年度に管渠施設長寿命化計画の作成に向けた調査・診断業務を実施しており、来年度以降に計画策定・実行と進めていく。</t>
    <rPh sb="0" eb="2">
      <t>トウシ</t>
    </rPh>
    <rPh sb="5" eb="6">
      <t>ヒガシ</t>
    </rPh>
    <rPh sb="6" eb="8">
      <t>ニホン</t>
    </rPh>
    <rPh sb="8" eb="11">
      <t>ダイシンサイ</t>
    </rPh>
    <rPh sb="12" eb="14">
      <t>トウキョウ</t>
    </rPh>
    <rPh sb="14" eb="16">
      <t>デンリョク</t>
    </rPh>
    <rPh sb="17" eb="19">
      <t>ゲンパツ</t>
    </rPh>
    <rPh sb="19" eb="21">
      <t>ジコ</t>
    </rPh>
    <rPh sb="29" eb="31">
      <t>イチブ</t>
    </rPh>
    <rPh sb="32" eb="34">
      <t>チク</t>
    </rPh>
    <rPh sb="38" eb="40">
      <t>ヒナン</t>
    </rPh>
    <rPh sb="40" eb="42">
      <t>シジ</t>
    </rPh>
    <rPh sb="57" eb="59">
      <t>ジョウキョウ</t>
    </rPh>
    <rPh sb="60" eb="61">
      <t>ナカ</t>
    </rPh>
    <rPh sb="63" eb="65">
      <t>ソウテイ</t>
    </rPh>
    <rPh sb="72" eb="74">
      <t>フッキュウ</t>
    </rPh>
    <rPh sb="75" eb="76">
      <t>カカ</t>
    </rPh>
    <rPh sb="77" eb="79">
      <t>ジギョウ</t>
    </rPh>
    <rPh sb="80" eb="81">
      <t>オコナ</t>
    </rPh>
    <rPh sb="88" eb="91">
      <t>イチジテキ</t>
    </rPh>
    <rPh sb="92" eb="94">
      <t>ザイセイ</t>
    </rPh>
    <rPh sb="94" eb="96">
      <t>ジョウキョウ</t>
    </rPh>
    <rPh sb="97" eb="99">
      <t>アッカ</t>
    </rPh>
    <rPh sb="103" eb="105">
      <t>ケイジョウ</t>
    </rPh>
    <rPh sb="105" eb="107">
      <t>シュウエキ</t>
    </rPh>
    <rPh sb="107" eb="109">
      <t>ヒリツ</t>
    </rPh>
    <rPh sb="110" eb="112">
      <t>ジョウショウ</t>
    </rPh>
    <rPh sb="113" eb="115">
      <t>ルイセキ</t>
    </rPh>
    <rPh sb="115" eb="117">
      <t>ケッソン</t>
    </rPh>
    <rPh sb="117" eb="118">
      <t>キン</t>
    </rPh>
    <rPh sb="118" eb="120">
      <t>ヒリツ</t>
    </rPh>
    <rPh sb="134" eb="136">
      <t>テイカ</t>
    </rPh>
    <rPh sb="139" eb="141">
      <t>ジョジョ</t>
    </rPh>
    <rPh sb="142" eb="144">
      <t>カイフク</t>
    </rPh>
    <rPh sb="145" eb="147">
      <t>ケイコウ</t>
    </rPh>
    <rPh sb="148" eb="149">
      <t>シメ</t>
    </rPh>
    <rPh sb="154" eb="156">
      <t>コンゴ</t>
    </rPh>
    <rPh sb="157" eb="158">
      <t>ヒ</t>
    </rPh>
    <rPh sb="159" eb="160">
      <t>ツヅ</t>
    </rPh>
    <rPh sb="161" eb="163">
      <t>ケイエイ</t>
    </rPh>
    <rPh sb="163" eb="165">
      <t>ジョウキョウ</t>
    </rPh>
    <rPh sb="166" eb="168">
      <t>カイゼン</t>
    </rPh>
    <rPh sb="173" eb="174">
      <t>ツト</t>
    </rPh>
    <rPh sb="176" eb="178">
      <t>ヒツヨウ</t>
    </rPh>
    <rPh sb="186" eb="188">
      <t>コンゴ</t>
    </rPh>
    <rPh sb="189" eb="191">
      <t>カンキョ</t>
    </rPh>
    <rPh sb="192" eb="195">
      <t>ロウキュウカ</t>
    </rPh>
    <rPh sb="196" eb="197">
      <t>スス</t>
    </rPh>
    <rPh sb="203" eb="206">
      <t>ケイカクテキ</t>
    </rPh>
    <rPh sb="207" eb="209">
      <t>カイゼン</t>
    </rPh>
    <rPh sb="210" eb="212">
      <t>タイオウ</t>
    </rPh>
    <rPh sb="213" eb="214">
      <t>スス</t>
    </rPh>
    <rPh sb="221" eb="222">
      <t>モト</t>
    </rPh>
    <rPh sb="227" eb="230">
      <t>グタイテキ</t>
    </rPh>
    <rPh sb="233" eb="236">
      <t>ホンネンド</t>
    </rPh>
    <rPh sb="237" eb="239">
      <t>カンキョ</t>
    </rPh>
    <rPh sb="239" eb="241">
      <t>シセツ</t>
    </rPh>
    <rPh sb="241" eb="242">
      <t>チョウ</t>
    </rPh>
    <rPh sb="242" eb="245">
      <t>ジュミョウカ</t>
    </rPh>
    <rPh sb="245" eb="247">
      <t>ケイカク</t>
    </rPh>
    <rPh sb="248" eb="250">
      <t>サクセイ</t>
    </rPh>
    <rPh sb="251" eb="252">
      <t>ム</t>
    </rPh>
    <rPh sb="254" eb="256">
      <t>チョウサ</t>
    </rPh>
    <rPh sb="257" eb="259">
      <t>シンダン</t>
    </rPh>
    <rPh sb="259" eb="261">
      <t>ギョウム</t>
    </rPh>
    <rPh sb="262" eb="264">
      <t>ジッシ</t>
    </rPh>
    <rPh sb="269" eb="272">
      <t>ライネンド</t>
    </rPh>
    <rPh sb="272" eb="274">
      <t>イコウ</t>
    </rPh>
    <rPh sb="275" eb="277">
      <t>ケイカク</t>
    </rPh>
    <rPh sb="277" eb="279">
      <t>サクテイ</t>
    </rPh>
    <rPh sb="280" eb="282">
      <t>ジッコウ</t>
    </rPh>
    <rPh sb="283" eb="284">
      <t>スス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</si>
</sst>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118080"/>
        <c:axId val="77439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0.11</c:v>
                </c:pt>
                <c:pt idx="1">
                  <c:v>0.04</c:v>
                </c:pt>
                <c:pt idx="2">
                  <c:v>0.08</c:v>
                </c:pt>
                <c:pt idx="3">
                  <c:v>7.0000000000000007E-2</c:v>
                </c:pt>
                <c:pt idx="4">
                  <c:v>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18080"/>
        <c:axId val="77439744"/>
      </c:lineChart>
      <c:dateAx>
        <c:axId val="77118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7439744"/>
        <c:crosses val="autoZero"/>
        <c:auto val="1"/>
        <c:lblOffset val="100"/>
        <c:baseTimeUnit val="years"/>
      </c:dateAx>
      <c:valAx>
        <c:axId val="77439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7118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70.42</c:v>
                </c:pt>
                <c:pt idx="1">
                  <c:v>63.1</c:v>
                </c:pt>
                <c:pt idx="2">
                  <c:v>72.260000000000005</c:v>
                </c:pt>
                <c:pt idx="3">
                  <c:v>69.150000000000006</c:v>
                </c:pt>
                <c:pt idx="4">
                  <c:v>71.13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80320"/>
        <c:axId val="90698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58.42</c:v>
                </c:pt>
                <c:pt idx="1">
                  <c:v>62.55</c:v>
                </c:pt>
                <c:pt idx="2">
                  <c:v>62.27</c:v>
                </c:pt>
                <c:pt idx="3">
                  <c:v>64.12</c:v>
                </c:pt>
                <c:pt idx="4">
                  <c:v>64.87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80320"/>
        <c:axId val="90698880"/>
      </c:lineChart>
      <c:dateAx>
        <c:axId val="90680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698880"/>
        <c:crosses val="autoZero"/>
        <c:auto val="1"/>
        <c:lblOffset val="100"/>
        <c:baseTimeUnit val="years"/>
      </c:dateAx>
      <c:valAx>
        <c:axId val="90698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680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95.93</c:v>
                </c:pt>
                <c:pt idx="1">
                  <c:v>86.18</c:v>
                </c:pt>
                <c:pt idx="2">
                  <c:v>86.63</c:v>
                </c:pt>
                <c:pt idx="3">
                  <c:v>87.36</c:v>
                </c:pt>
                <c:pt idx="4">
                  <c:v>88.26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90528"/>
        <c:axId val="90796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95.13</c:v>
                </c:pt>
                <c:pt idx="1">
                  <c:v>90.26</c:v>
                </c:pt>
                <c:pt idx="2">
                  <c:v>90.69</c:v>
                </c:pt>
                <c:pt idx="3">
                  <c:v>90.91</c:v>
                </c:pt>
                <c:pt idx="4">
                  <c:v>91.11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90528"/>
        <c:axId val="90796800"/>
      </c:lineChart>
      <c:dateAx>
        <c:axId val="90790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796800"/>
        <c:crosses val="autoZero"/>
        <c:auto val="1"/>
        <c:lblOffset val="100"/>
        <c:baseTimeUnit val="years"/>
      </c:dateAx>
      <c:valAx>
        <c:axId val="90796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790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96.33</c:v>
                </c:pt>
                <c:pt idx="1">
                  <c:v>85.56</c:v>
                </c:pt>
                <c:pt idx="2">
                  <c:v>99.72</c:v>
                </c:pt>
                <c:pt idx="3">
                  <c:v>96.53</c:v>
                </c:pt>
                <c:pt idx="4">
                  <c:v>103.11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327808"/>
        <c:axId val="82334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99.34</c:v>
                </c:pt>
                <c:pt idx="1">
                  <c:v>103.89</c:v>
                </c:pt>
                <c:pt idx="2">
                  <c:v>105.76</c:v>
                </c:pt>
                <c:pt idx="3">
                  <c:v>105.34</c:v>
                </c:pt>
                <c:pt idx="4">
                  <c:v>108.77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27808"/>
        <c:axId val="82334080"/>
      </c:lineChart>
      <c:dateAx>
        <c:axId val="82327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334080"/>
        <c:crosses val="autoZero"/>
        <c:auto val="1"/>
        <c:lblOffset val="100"/>
        <c:baseTimeUnit val="years"/>
      </c:dateAx>
      <c:valAx>
        <c:axId val="82334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327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8.64</c:v>
                </c:pt>
                <c:pt idx="1">
                  <c:v>10.43</c:v>
                </c:pt>
                <c:pt idx="2">
                  <c:v>11.63</c:v>
                </c:pt>
                <c:pt idx="3">
                  <c:v>12.81</c:v>
                </c:pt>
                <c:pt idx="4">
                  <c:v>25.3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352000"/>
        <c:axId val="82362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6.85</c:v>
                </c:pt>
                <c:pt idx="1">
                  <c:v>11.26</c:v>
                </c:pt>
                <c:pt idx="2">
                  <c:v>12.02</c:v>
                </c:pt>
                <c:pt idx="3">
                  <c:v>12.9</c:v>
                </c:pt>
                <c:pt idx="4">
                  <c:v>25.52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52000"/>
        <c:axId val="82362368"/>
      </c:lineChart>
      <c:dateAx>
        <c:axId val="82352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362368"/>
        <c:crosses val="autoZero"/>
        <c:auto val="1"/>
        <c:lblOffset val="100"/>
        <c:baseTimeUnit val="years"/>
      </c:dateAx>
      <c:valAx>
        <c:axId val="82362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352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0.14000000000000001</c:v>
                </c:pt>
                <c:pt idx="3" formatCode="#,##0.00;&quot;△&quot;#,##0.00;&quot;-&quot;">
                  <c:v>0.5</c:v>
                </c:pt>
                <c:pt idx="4" formatCode="#,##0.00;&quot;△&quot;#,##0.00;&quot;-&quot;">
                  <c:v>0.72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08960"/>
        <c:axId val="82410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1.07</c:v>
                </c:pt>
                <c:pt idx="1">
                  <c:v>0.5</c:v>
                </c:pt>
                <c:pt idx="2">
                  <c:v>0.48</c:v>
                </c:pt>
                <c:pt idx="3">
                  <c:v>0.71</c:v>
                </c:pt>
                <c:pt idx="4">
                  <c:v>0.76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08960"/>
        <c:axId val="82410880"/>
      </c:lineChart>
      <c:dateAx>
        <c:axId val="82408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410880"/>
        <c:crosses val="autoZero"/>
        <c:auto val="1"/>
        <c:lblOffset val="100"/>
        <c:baseTimeUnit val="years"/>
      </c:dateAx>
      <c:valAx>
        <c:axId val="82410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408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201.26</c:v>
                </c:pt>
                <c:pt idx="1">
                  <c:v>331.41</c:v>
                </c:pt>
                <c:pt idx="2">
                  <c:v>342.73</c:v>
                </c:pt>
                <c:pt idx="3">
                  <c:v>410.9</c:v>
                </c:pt>
                <c:pt idx="4">
                  <c:v>362.56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9168"/>
        <c:axId val="83829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109.25</c:v>
                </c:pt>
                <c:pt idx="1">
                  <c:v>30.39</c:v>
                </c:pt>
                <c:pt idx="2">
                  <c:v>25.99</c:v>
                </c:pt>
                <c:pt idx="3">
                  <c:v>24.99</c:v>
                </c:pt>
                <c:pt idx="4">
                  <c:v>21.47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39168"/>
        <c:axId val="83829888"/>
      </c:lineChart>
      <c:dateAx>
        <c:axId val="82439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829888"/>
        <c:crosses val="autoZero"/>
        <c:auto val="1"/>
        <c:lblOffset val="100"/>
        <c:baseTimeUnit val="years"/>
      </c:dateAx>
      <c:valAx>
        <c:axId val="83829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439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166.64</c:v>
                </c:pt>
                <c:pt idx="1">
                  <c:v>222.06</c:v>
                </c:pt>
                <c:pt idx="2">
                  <c:v>144.38</c:v>
                </c:pt>
                <c:pt idx="3">
                  <c:v>217.17</c:v>
                </c:pt>
                <c:pt idx="4">
                  <c:v>110.39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2768"/>
        <c:axId val="83874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171.56</c:v>
                </c:pt>
                <c:pt idx="1">
                  <c:v>230.06</c:v>
                </c:pt>
                <c:pt idx="2">
                  <c:v>275.56</c:v>
                </c:pt>
                <c:pt idx="3">
                  <c:v>316.92</c:v>
                </c:pt>
                <c:pt idx="4">
                  <c:v>79.239999999999995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2768"/>
        <c:axId val="83874944"/>
      </c:lineChart>
      <c:dateAx>
        <c:axId val="83872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874944"/>
        <c:crosses val="autoZero"/>
        <c:auto val="1"/>
        <c:lblOffset val="100"/>
        <c:baseTimeUnit val="years"/>
      </c:dateAx>
      <c:valAx>
        <c:axId val="83874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872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2284.09</c:v>
                </c:pt>
                <c:pt idx="1">
                  <c:v>3581.06</c:v>
                </c:pt>
                <c:pt idx="2">
                  <c:v>2925.18</c:v>
                </c:pt>
                <c:pt idx="3">
                  <c:v>2667.54</c:v>
                </c:pt>
                <c:pt idx="4">
                  <c:v>2406.23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77536"/>
        <c:axId val="90587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885.98</c:v>
                </c:pt>
                <c:pt idx="1">
                  <c:v>936.66</c:v>
                </c:pt>
                <c:pt idx="2">
                  <c:v>918.88</c:v>
                </c:pt>
                <c:pt idx="3">
                  <c:v>885.97</c:v>
                </c:pt>
                <c:pt idx="4">
                  <c:v>854.16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77536"/>
        <c:axId val="90587904"/>
      </c:lineChart>
      <c:dateAx>
        <c:axId val="90577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587904"/>
        <c:crosses val="autoZero"/>
        <c:auto val="1"/>
        <c:lblOffset val="100"/>
        <c:baseTimeUnit val="years"/>
      </c:dateAx>
      <c:valAx>
        <c:axId val="90587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577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100.71</c:v>
                </c:pt>
                <c:pt idx="1">
                  <c:v>74.900000000000006</c:v>
                </c:pt>
                <c:pt idx="2">
                  <c:v>114.68</c:v>
                </c:pt>
                <c:pt idx="3">
                  <c:v>140.62</c:v>
                </c:pt>
                <c:pt idx="4">
                  <c:v>143.16999999999999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22208"/>
        <c:axId val="90624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96.95</c:v>
                </c:pt>
                <c:pt idx="1">
                  <c:v>88.44</c:v>
                </c:pt>
                <c:pt idx="2">
                  <c:v>88.2</c:v>
                </c:pt>
                <c:pt idx="3">
                  <c:v>89.94</c:v>
                </c:pt>
                <c:pt idx="4">
                  <c:v>93.13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2208"/>
        <c:axId val="90624384"/>
      </c:lineChart>
      <c:dateAx>
        <c:axId val="90622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624384"/>
        <c:crosses val="autoZero"/>
        <c:auto val="1"/>
        <c:lblOffset val="100"/>
        <c:baseTimeUnit val="years"/>
      </c:dateAx>
      <c:valAx>
        <c:axId val="90624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622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153.46</c:v>
                </c:pt>
                <c:pt idx="1">
                  <c:v>205.85</c:v>
                </c:pt>
                <c:pt idx="2">
                  <c:v>131.94999999999999</c:v>
                </c:pt>
                <c:pt idx="3">
                  <c:v>106.87</c:v>
                </c:pt>
                <c:pt idx="4">
                  <c:v>106.09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47936"/>
        <c:axId val="90662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116.74</c:v>
                </c:pt>
                <c:pt idx="1">
                  <c:v>169.89</c:v>
                </c:pt>
                <c:pt idx="2">
                  <c:v>171.78</c:v>
                </c:pt>
                <c:pt idx="3">
                  <c:v>168.57</c:v>
                </c:pt>
                <c:pt idx="4">
                  <c:v>167.97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47936"/>
        <c:axId val="90662400"/>
      </c:lineChart>
      <c:dateAx>
        <c:axId val="90647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662400"/>
        <c:crosses val="autoZero"/>
        <c:auto val="1"/>
        <c:lblOffset val="100"/>
        <c:baseTimeUnit val="years"/>
      </c:dateAx>
      <c:valAx>
        <c:axId val="90662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647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6AC4B88-3192-4615-AEF1-688FD600B4B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【107.74】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49887DF-759A-4853-BD07-EDACFC23EC7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1400753-5BBD-4A34-A4BD-DD1FAD8635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22C7805-F34A-4A16-88B9-25989004257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【776.35】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DD52B08-049D-4F3F-9C7B-3895AB23BA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5CAA96B-1D78-4CBF-9F2F-4CB28931145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5039F6-8C6B-47BA-AD52-30D7266FDE9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【142.28】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010D295-24A3-4C3D-BD9A-E1301BC05C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【96.57】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E719AD0-3BFB-404E-BF6E-B64BB3D7290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B4B7D35-4287-4A8F-BD84-AC12A074069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CAC7F95-19C4-4068-B3EE-948FD252D0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1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福島県　南相馬市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Bd1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64539</v>
      </c>
      <c r="AM8" s="64"/>
      <c r="AN8" s="64"/>
      <c r="AO8" s="64"/>
      <c r="AP8" s="64"/>
      <c r="AQ8" s="64"/>
      <c r="AR8" s="64"/>
      <c r="AS8" s="64"/>
      <c r="AT8" s="63">
        <f>データ!S6</f>
        <v>398.58</v>
      </c>
      <c r="AU8" s="63"/>
      <c r="AV8" s="63"/>
      <c r="AW8" s="63"/>
      <c r="AX8" s="63"/>
      <c r="AY8" s="63"/>
      <c r="AZ8" s="63"/>
      <c r="BA8" s="63"/>
      <c r="BB8" s="63">
        <f>データ!T6</f>
        <v>161.91999999999999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>
        <f>データ!N6</f>
        <v>53.86</v>
      </c>
      <c r="J10" s="63"/>
      <c r="K10" s="63"/>
      <c r="L10" s="63"/>
      <c r="M10" s="63"/>
      <c r="N10" s="63"/>
      <c r="O10" s="63"/>
      <c r="P10" s="63">
        <f>データ!O6</f>
        <v>53.07</v>
      </c>
      <c r="Q10" s="63"/>
      <c r="R10" s="63"/>
      <c r="S10" s="63"/>
      <c r="T10" s="63"/>
      <c r="U10" s="63"/>
      <c r="V10" s="63"/>
      <c r="W10" s="63">
        <f>データ!P6</f>
        <v>57.5</v>
      </c>
      <c r="X10" s="63"/>
      <c r="Y10" s="63"/>
      <c r="Z10" s="63"/>
      <c r="AA10" s="63"/>
      <c r="AB10" s="63"/>
      <c r="AC10" s="63"/>
      <c r="AD10" s="64">
        <f>データ!Q6</f>
        <v>2673</v>
      </c>
      <c r="AE10" s="64"/>
      <c r="AF10" s="64"/>
      <c r="AG10" s="64"/>
      <c r="AH10" s="64"/>
      <c r="AI10" s="64"/>
      <c r="AJ10" s="64"/>
      <c r="AK10" s="2"/>
      <c r="AL10" s="64">
        <f>データ!U6</f>
        <v>34027</v>
      </c>
      <c r="AM10" s="64"/>
      <c r="AN10" s="64"/>
      <c r="AO10" s="64"/>
      <c r="AP10" s="64"/>
      <c r="AQ10" s="64"/>
      <c r="AR10" s="64"/>
      <c r="AS10" s="64"/>
      <c r="AT10" s="63">
        <f>データ!V6</f>
        <v>10.220000000000001</v>
      </c>
      <c r="AU10" s="63"/>
      <c r="AV10" s="63"/>
      <c r="AW10" s="63"/>
      <c r="AX10" s="63"/>
      <c r="AY10" s="63"/>
      <c r="AZ10" s="63"/>
      <c r="BA10" s="63"/>
      <c r="BB10" s="63">
        <f>データ!W6</f>
        <v>3329.45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107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Q10"/>
  <sheetViews>
    <sheetView showGridLines="0" workbookViewId="0"/>
  </sheetViews>
  <sheetFormatPr defaultRowHeight="13.5"/>
  <cols>
    <col min="2" max="143" width="11.875" customWidth="1"/>
  </cols>
  <sheetData>
    <row r="1" spans="1:147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7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7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7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7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7" s="34" customFormat="1">
      <c r="A6" s="26" t="s">
        <v>95</v>
      </c>
      <c r="B6" s="31">
        <f>B7</f>
        <v>2014</v>
      </c>
      <c r="C6" s="31">
        <f t="shared" ref="C6:W6" si="3">C7</f>
        <v>72125</v>
      </c>
      <c r="D6" s="31">
        <f t="shared" si="3"/>
        <v>46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福島県　南相馬市</v>
      </c>
      <c r="I6" s="31" t="str">
        <f t="shared" si="3"/>
        <v>法適用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Bd1</v>
      </c>
      <c r="M6" s="32" t="str">
        <f t="shared" si="3"/>
        <v>-</v>
      </c>
      <c r="N6" s="32">
        <f t="shared" si="3"/>
        <v>53.86</v>
      </c>
      <c r="O6" s="32">
        <f t="shared" si="3"/>
        <v>53.07</v>
      </c>
      <c r="P6" s="32">
        <f t="shared" si="3"/>
        <v>57.5</v>
      </c>
      <c r="Q6" s="32">
        <f t="shared" si="3"/>
        <v>2673</v>
      </c>
      <c r="R6" s="32">
        <f t="shared" si="3"/>
        <v>64539</v>
      </c>
      <c r="S6" s="32">
        <f t="shared" si="3"/>
        <v>398.58</v>
      </c>
      <c r="T6" s="32">
        <f t="shared" si="3"/>
        <v>161.91999999999999</v>
      </c>
      <c r="U6" s="32">
        <f t="shared" si="3"/>
        <v>34027</v>
      </c>
      <c r="V6" s="32">
        <f t="shared" si="3"/>
        <v>10.220000000000001</v>
      </c>
      <c r="W6" s="32">
        <f t="shared" si="3"/>
        <v>3329.45</v>
      </c>
      <c r="X6" s="33">
        <f>IF(X7="",NA(),X7)</f>
        <v>96.33</v>
      </c>
      <c r="Y6" s="33">
        <f t="shared" ref="Y6:AG6" si="4">IF(Y7="",NA(),Y7)</f>
        <v>85.56</v>
      </c>
      <c r="Z6" s="33">
        <f t="shared" si="4"/>
        <v>99.72</v>
      </c>
      <c r="AA6" s="33">
        <f t="shared" si="4"/>
        <v>96.53</v>
      </c>
      <c r="AB6" s="33">
        <f t="shared" si="4"/>
        <v>103.11</v>
      </c>
      <c r="AC6" s="33">
        <f t="shared" si="4"/>
        <v>99.34</v>
      </c>
      <c r="AD6" s="33">
        <f t="shared" si="4"/>
        <v>103.89</v>
      </c>
      <c r="AE6" s="33">
        <f t="shared" si="4"/>
        <v>105.76</v>
      </c>
      <c r="AF6" s="33">
        <f t="shared" si="4"/>
        <v>105.34</v>
      </c>
      <c r="AG6" s="33">
        <f t="shared" si="4"/>
        <v>108.77</v>
      </c>
      <c r="AH6" s="32" t="str">
        <f>IF(AH7="","",IF(AH7="-","【-】","【"&amp;SUBSTITUTE(TEXT(AH7,"#,##0.00"),"-","△")&amp;"】"))</f>
        <v>【107.74】</v>
      </c>
      <c r="AI6" s="33">
        <f>IF(AI7="",NA(),AI7)</f>
        <v>201.26</v>
      </c>
      <c r="AJ6" s="33">
        <f t="shared" ref="AJ6:AR6" si="5">IF(AJ7="",NA(),AJ7)</f>
        <v>331.41</v>
      </c>
      <c r="AK6" s="33">
        <f t="shared" si="5"/>
        <v>342.73</v>
      </c>
      <c r="AL6" s="33">
        <f t="shared" si="5"/>
        <v>410.9</v>
      </c>
      <c r="AM6" s="33">
        <f t="shared" si="5"/>
        <v>362.56</v>
      </c>
      <c r="AN6" s="33">
        <f t="shared" si="5"/>
        <v>109.25</v>
      </c>
      <c r="AO6" s="33">
        <f t="shared" si="5"/>
        <v>30.39</v>
      </c>
      <c r="AP6" s="33">
        <f t="shared" si="5"/>
        <v>25.99</v>
      </c>
      <c r="AQ6" s="33">
        <f t="shared" si="5"/>
        <v>24.99</v>
      </c>
      <c r="AR6" s="33">
        <f t="shared" si="5"/>
        <v>21.47</v>
      </c>
      <c r="AS6" s="32" t="str">
        <f>IF(AS7="","",IF(AS7="-","【-】","【"&amp;SUBSTITUTE(TEXT(AS7,"#,##0.00"),"-","△")&amp;"】"))</f>
        <v>【4.71】</v>
      </c>
      <c r="AT6" s="33">
        <f>IF(AT7="",NA(),AT7)</f>
        <v>166.64</v>
      </c>
      <c r="AU6" s="33">
        <f t="shared" ref="AU6:BC6" si="6">IF(AU7="",NA(),AU7)</f>
        <v>222.06</v>
      </c>
      <c r="AV6" s="33">
        <f t="shared" si="6"/>
        <v>144.38</v>
      </c>
      <c r="AW6" s="33">
        <f t="shared" si="6"/>
        <v>217.17</v>
      </c>
      <c r="AX6" s="33">
        <f t="shared" si="6"/>
        <v>110.39</v>
      </c>
      <c r="AY6" s="33">
        <f t="shared" si="6"/>
        <v>171.56</v>
      </c>
      <c r="AZ6" s="33">
        <f t="shared" si="6"/>
        <v>230.06</v>
      </c>
      <c r="BA6" s="33">
        <f t="shared" si="6"/>
        <v>275.56</v>
      </c>
      <c r="BB6" s="33">
        <f t="shared" si="6"/>
        <v>316.92</v>
      </c>
      <c r="BC6" s="33">
        <f t="shared" si="6"/>
        <v>79.239999999999995</v>
      </c>
      <c r="BD6" s="32" t="str">
        <f>IF(BD7="","",IF(BD7="-","【-】","【"&amp;SUBSTITUTE(TEXT(BD7,"#,##0.00"),"-","△")&amp;"】"))</f>
        <v>【56.46】</v>
      </c>
      <c r="BE6" s="33">
        <f>IF(BE7="",NA(),BE7)</f>
        <v>2284.09</v>
      </c>
      <c r="BF6" s="33">
        <f t="shared" ref="BF6:BN6" si="7">IF(BF7="",NA(),BF7)</f>
        <v>3581.06</v>
      </c>
      <c r="BG6" s="33">
        <f t="shared" si="7"/>
        <v>2925.18</v>
      </c>
      <c r="BH6" s="33">
        <f t="shared" si="7"/>
        <v>2667.54</v>
      </c>
      <c r="BI6" s="33">
        <f t="shared" si="7"/>
        <v>2406.23</v>
      </c>
      <c r="BJ6" s="33">
        <f t="shared" si="7"/>
        <v>885.98</v>
      </c>
      <c r="BK6" s="33">
        <f t="shared" si="7"/>
        <v>936.66</v>
      </c>
      <c r="BL6" s="33">
        <f t="shared" si="7"/>
        <v>918.88</v>
      </c>
      <c r="BM6" s="33">
        <f t="shared" si="7"/>
        <v>885.97</v>
      </c>
      <c r="BN6" s="33">
        <f t="shared" si="7"/>
        <v>854.16</v>
      </c>
      <c r="BO6" s="32" t="str">
        <f>IF(BO7="","",IF(BO7="-","【-】","【"&amp;SUBSTITUTE(TEXT(BO7,"#,##0.00"),"-","△")&amp;"】"))</f>
        <v>【776.35】</v>
      </c>
      <c r="BP6" s="33">
        <f>IF(BP7="",NA(),BP7)</f>
        <v>100.71</v>
      </c>
      <c r="BQ6" s="33">
        <f t="shared" ref="BQ6:BY6" si="8">IF(BQ7="",NA(),BQ7)</f>
        <v>74.900000000000006</v>
      </c>
      <c r="BR6" s="33">
        <f t="shared" si="8"/>
        <v>114.68</v>
      </c>
      <c r="BS6" s="33">
        <f t="shared" si="8"/>
        <v>140.62</v>
      </c>
      <c r="BT6" s="33">
        <f t="shared" si="8"/>
        <v>143.16999999999999</v>
      </c>
      <c r="BU6" s="33">
        <f t="shared" si="8"/>
        <v>96.95</v>
      </c>
      <c r="BV6" s="33">
        <f t="shared" si="8"/>
        <v>88.44</v>
      </c>
      <c r="BW6" s="33">
        <f t="shared" si="8"/>
        <v>88.2</v>
      </c>
      <c r="BX6" s="33">
        <f t="shared" si="8"/>
        <v>89.94</v>
      </c>
      <c r="BY6" s="33">
        <f t="shared" si="8"/>
        <v>93.13</v>
      </c>
      <c r="BZ6" s="32" t="str">
        <f>IF(BZ7="","",IF(BZ7="-","【-】","【"&amp;SUBSTITUTE(TEXT(BZ7,"#,##0.00"),"-","△")&amp;"】"))</f>
        <v>【96.57】</v>
      </c>
      <c r="CA6" s="33">
        <f>IF(CA7="",NA(),CA7)</f>
        <v>153.46</v>
      </c>
      <c r="CB6" s="33">
        <f t="shared" ref="CB6:CJ6" si="9">IF(CB7="",NA(),CB7)</f>
        <v>205.85</v>
      </c>
      <c r="CC6" s="33">
        <f t="shared" si="9"/>
        <v>131.94999999999999</v>
      </c>
      <c r="CD6" s="33">
        <f t="shared" si="9"/>
        <v>106.87</v>
      </c>
      <c r="CE6" s="33">
        <f t="shared" si="9"/>
        <v>106.09</v>
      </c>
      <c r="CF6" s="33">
        <f t="shared" si="9"/>
        <v>116.74</v>
      </c>
      <c r="CG6" s="33">
        <f t="shared" si="9"/>
        <v>169.89</v>
      </c>
      <c r="CH6" s="33">
        <f t="shared" si="9"/>
        <v>171.78</v>
      </c>
      <c r="CI6" s="33">
        <f t="shared" si="9"/>
        <v>168.57</v>
      </c>
      <c r="CJ6" s="33">
        <f t="shared" si="9"/>
        <v>167.97</v>
      </c>
      <c r="CK6" s="32" t="str">
        <f>IF(CK7="","",IF(CK7="-","【-】","【"&amp;SUBSTITUTE(TEXT(CK7,"#,##0.00"),"-","△")&amp;"】"))</f>
        <v>【142.28】</v>
      </c>
      <c r="CL6" s="33">
        <f>IF(CL7="",NA(),CL7)</f>
        <v>70.42</v>
      </c>
      <c r="CM6" s="33">
        <f t="shared" ref="CM6:CU6" si="10">IF(CM7="",NA(),CM7)</f>
        <v>63.1</v>
      </c>
      <c r="CN6" s="33">
        <f t="shared" si="10"/>
        <v>72.260000000000005</v>
      </c>
      <c r="CO6" s="33">
        <f t="shared" si="10"/>
        <v>69.150000000000006</v>
      </c>
      <c r="CP6" s="33">
        <f t="shared" si="10"/>
        <v>71.13</v>
      </c>
      <c r="CQ6" s="33">
        <f t="shared" si="10"/>
        <v>58.42</v>
      </c>
      <c r="CR6" s="33">
        <f t="shared" si="10"/>
        <v>62.55</v>
      </c>
      <c r="CS6" s="33">
        <f t="shared" si="10"/>
        <v>62.27</v>
      </c>
      <c r="CT6" s="33">
        <f t="shared" si="10"/>
        <v>64.12</v>
      </c>
      <c r="CU6" s="33">
        <f t="shared" si="10"/>
        <v>64.87</v>
      </c>
      <c r="CV6" s="32" t="str">
        <f>IF(CV7="","",IF(CV7="-","【-】","【"&amp;SUBSTITUTE(TEXT(CV7,"#,##0.00"),"-","△")&amp;"】"))</f>
        <v>【60.35】</v>
      </c>
      <c r="CW6" s="33">
        <f>IF(CW7="",NA(),CW7)</f>
        <v>95.93</v>
      </c>
      <c r="CX6" s="33">
        <f t="shared" ref="CX6:DF6" si="11">IF(CX7="",NA(),CX7)</f>
        <v>86.18</v>
      </c>
      <c r="CY6" s="33">
        <f t="shared" si="11"/>
        <v>86.63</v>
      </c>
      <c r="CZ6" s="33">
        <f t="shared" si="11"/>
        <v>87.36</v>
      </c>
      <c r="DA6" s="33">
        <f t="shared" si="11"/>
        <v>88.26</v>
      </c>
      <c r="DB6" s="33">
        <f t="shared" si="11"/>
        <v>95.13</v>
      </c>
      <c r="DC6" s="33">
        <f t="shared" si="11"/>
        <v>90.26</v>
      </c>
      <c r="DD6" s="33">
        <f t="shared" si="11"/>
        <v>90.69</v>
      </c>
      <c r="DE6" s="33">
        <f t="shared" si="11"/>
        <v>90.91</v>
      </c>
      <c r="DF6" s="33">
        <f t="shared" si="11"/>
        <v>91.11</v>
      </c>
      <c r="DG6" s="32" t="str">
        <f>IF(DG7="","",IF(DG7="-","【-】","【"&amp;SUBSTITUTE(TEXT(DG7,"#,##0.00"),"-","△")&amp;"】"))</f>
        <v>【94.57】</v>
      </c>
      <c r="DH6" s="33">
        <f>IF(DH7="",NA(),DH7)</f>
        <v>8.64</v>
      </c>
      <c r="DI6" s="33">
        <f t="shared" ref="DI6:DQ6" si="12">IF(DI7="",NA(),DI7)</f>
        <v>10.43</v>
      </c>
      <c r="DJ6" s="33">
        <f t="shared" si="12"/>
        <v>11.63</v>
      </c>
      <c r="DK6" s="33">
        <f t="shared" si="12"/>
        <v>12.81</v>
      </c>
      <c r="DL6" s="33">
        <f t="shared" si="12"/>
        <v>25.3</v>
      </c>
      <c r="DM6" s="33">
        <f t="shared" si="12"/>
        <v>6.85</v>
      </c>
      <c r="DN6" s="33">
        <f t="shared" si="12"/>
        <v>11.26</v>
      </c>
      <c r="DO6" s="33">
        <f t="shared" si="12"/>
        <v>12.02</v>
      </c>
      <c r="DP6" s="33">
        <f t="shared" si="12"/>
        <v>12.9</v>
      </c>
      <c r="DQ6" s="33">
        <f t="shared" si="12"/>
        <v>25.52</v>
      </c>
      <c r="DR6" s="32" t="str">
        <f>IF(DR7="","",IF(DR7="-","【-】","【"&amp;SUBSTITUTE(TEXT(DR7,"#,##0.00"),"-","△")&amp;"】"))</f>
        <v>【36.27】</v>
      </c>
      <c r="DS6" s="32">
        <f>IF(DS7="",NA(),DS7)</f>
        <v>0</v>
      </c>
      <c r="DT6" s="32">
        <f t="shared" ref="DT6:EB6" si="13">IF(DT7="",NA(),DT7)</f>
        <v>0</v>
      </c>
      <c r="DU6" s="33">
        <f t="shared" si="13"/>
        <v>0.14000000000000001</v>
      </c>
      <c r="DV6" s="33">
        <f t="shared" si="13"/>
        <v>0.5</v>
      </c>
      <c r="DW6" s="33">
        <f t="shared" si="13"/>
        <v>0.72</v>
      </c>
      <c r="DX6" s="33">
        <f t="shared" si="13"/>
        <v>1.07</v>
      </c>
      <c r="DY6" s="33">
        <f t="shared" si="13"/>
        <v>0.5</v>
      </c>
      <c r="DZ6" s="33">
        <f t="shared" si="13"/>
        <v>0.48</v>
      </c>
      <c r="EA6" s="33">
        <f t="shared" si="13"/>
        <v>0.71</v>
      </c>
      <c r="EB6" s="33">
        <f t="shared" si="13"/>
        <v>0.76</v>
      </c>
      <c r="EC6" s="32" t="str">
        <f>IF(EC7="","",IF(EC7="-","【-】","【"&amp;SUBSTITUTE(TEXT(EC7,"#,##0.00"),"-","△")&amp;"】"))</f>
        <v>【4.35】</v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0.11</v>
      </c>
      <c r="EJ6" s="33">
        <f t="shared" si="14"/>
        <v>0.04</v>
      </c>
      <c r="EK6" s="33">
        <f t="shared" si="14"/>
        <v>0.08</v>
      </c>
      <c r="EL6" s="33">
        <f t="shared" si="14"/>
        <v>7.0000000000000007E-2</v>
      </c>
      <c r="EM6" s="33">
        <f t="shared" si="14"/>
        <v>0.1</v>
      </c>
      <c r="EN6" s="32" t="str">
        <f>IF(EN7="","",IF(EN7="-","【-】","【"&amp;SUBSTITUTE(TEXT(EN7,"#,##0.00"),"-","△")&amp;"】"))</f>
        <v>【0.17】</v>
      </c>
    </row>
    <row r="7" spans="1:147" s="34" customFormat="1">
      <c r="A7" s="26"/>
      <c r="B7" s="35">
        <v>2014</v>
      </c>
      <c r="C7" s="35">
        <v>72125</v>
      </c>
      <c r="D7" s="35">
        <v>46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>
        <v>53.86</v>
      </c>
      <c r="O7" s="36">
        <v>53.07</v>
      </c>
      <c r="P7" s="36">
        <v>57.5</v>
      </c>
      <c r="Q7" s="36">
        <v>2673</v>
      </c>
      <c r="R7" s="36">
        <v>64539</v>
      </c>
      <c r="S7" s="36">
        <v>398.58</v>
      </c>
      <c r="T7" s="36">
        <v>161.91999999999999</v>
      </c>
      <c r="U7" s="36">
        <v>34027</v>
      </c>
      <c r="V7" s="36">
        <v>10.220000000000001</v>
      </c>
      <c r="W7" s="36">
        <v>3329.45</v>
      </c>
      <c r="X7" s="36">
        <v>96.33</v>
      </c>
      <c r="Y7" s="36">
        <v>85.56</v>
      </c>
      <c r="Z7" s="36">
        <v>99.72</v>
      </c>
      <c r="AA7" s="36">
        <v>96.53</v>
      </c>
      <c r="AB7" s="36">
        <v>103.11</v>
      </c>
      <c r="AC7" s="36">
        <v>99.34</v>
      </c>
      <c r="AD7" s="36">
        <v>103.89</v>
      </c>
      <c r="AE7" s="36">
        <v>105.76</v>
      </c>
      <c r="AF7" s="36">
        <v>105.34</v>
      </c>
      <c r="AG7" s="36">
        <v>108.77</v>
      </c>
      <c r="AH7" s="36">
        <v>107.74</v>
      </c>
      <c r="AI7" s="36">
        <v>201.26</v>
      </c>
      <c r="AJ7" s="36">
        <v>331.41</v>
      </c>
      <c r="AK7" s="36">
        <v>342.73</v>
      </c>
      <c r="AL7" s="36">
        <v>410.9</v>
      </c>
      <c r="AM7" s="36">
        <v>362.56</v>
      </c>
      <c r="AN7" s="36">
        <v>109.25</v>
      </c>
      <c r="AO7" s="36">
        <v>30.39</v>
      </c>
      <c r="AP7" s="36">
        <v>25.99</v>
      </c>
      <c r="AQ7" s="36">
        <v>24.99</v>
      </c>
      <c r="AR7" s="36">
        <v>21.47</v>
      </c>
      <c r="AS7" s="36">
        <v>4.71</v>
      </c>
      <c r="AT7" s="36">
        <v>166.64</v>
      </c>
      <c r="AU7" s="36">
        <v>222.06</v>
      </c>
      <c r="AV7" s="36">
        <v>144.38</v>
      </c>
      <c r="AW7" s="36">
        <v>217.17</v>
      </c>
      <c r="AX7" s="36">
        <v>110.39</v>
      </c>
      <c r="AY7" s="36">
        <v>171.56</v>
      </c>
      <c r="AZ7" s="36">
        <v>230.06</v>
      </c>
      <c r="BA7" s="36">
        <v>275.56</v>
      </c>
      <c r="BB7" s="36">
        <v>316.92</v>
      </c>
      <c r="BC7" s="36">
        <v>79.239999999999995</v>
      </c>
      <c r="BD7" s="36">
        <v>56.46</v>
      </c>
      <c r="BE7" s="36">
        <v>2284.09</v>
      </c>
      <c r="BF7" s="36">
        <v>3581.06</v>
      </c>
      <c r="BG7" s="36">
        <v>2925.18</v>
      </c>
      <c r="BH7" s="36">
        <v>2667.54</v>
      </c>
      <c r="BI7" s="36">
        <v>2406.23</v>
      </c>
      <c r="BJ7" s="36">
        <v>885.98</v>
      </c>
      <c r="BK7" s="36">
        <v>936.66</v>
      </c>
      <c r="BL7" s="36">
        <v>918.88</v>
      </c>
      <c r="BM7" s="36">
        <v>885.97</v>
      </c>
      <c r="BN7" s="36">
        <v>854.16</v>
      </c>
      <c r="BO7" s="36">
        <v>776.35</v>
      </c>
      <c r="BP7" s="36">
        <v>100.71</v>
      </c>
      <c r="BQ7" s="36">
        <v>74.900000000000006</v>
      </c>
      <c r="BR7" s="36">
        <v>114.68</v>
      </c>
      <c r="BS7" s="36">
        <v>140.62</v>
      </c>
      <c r="BT7" s="36">
        <v>143.16999999999999</v>
      </c>
      <c r="BU7" s="36">
        <v>96.95</v>
      </c>
      <c r="BV7" s="36">
        <v>88.44</v>
      </c>
      <c r="BW7" s="36">
        <v>88.2</v>
      </c>
      <c r="BX7" s="36">
        <v>89.94</v>
      </c>
      <c r="BY7" s="36">
        <v>93.13</v>
      </c>
      <c r="BZ7" s="36">
        <v>96.57</v>
      </c>
      <c r="CA7" s="36">
        <v>153.46</v>
      </c>
      <c r="CB7" s="36">
        <v>205.85</v>
      </c>
      <c r="CC7" s="36">
        <v>131.94999999999999</v>
      </c>
      <c r="CD7" s="36">
        <v>106.87</v>
      </c>
      <c r="CE7" s="36">
        <v>106.09</v>
      </c>
      <c r="CF7" s="36">
        <v>116.74</v>
      </c>
      <c r="CG7" s="36">
        <v>169.89</v>
      </c>
      <c r="CH7" s="36">
        <v>171.78</v>
      </c>
      <c r="CI7" s="36">
        <v>168.57</v>
      </c>
      <c r="CJ7" s="36">
        <v>167.97</v>
      </c>
      <c r="CK7" s="36">
        <v>142.28</v>
      </c>
      <c r="CL7" s="36">
        <v>70.42</v>
      </c>
      <c r="CM7" s="36">
        <v>63.1</v>
      </c>
      <c r="CN7" s="36">
        <v>72.260000000000005</v>
      </c>
      <c r="CO7" s="36">
        <v>69.150000000000006</v>
      </c>
      <c r="CP7" s="36">
        <v>71.13</v>
      </c>
      <c r="CQ7" s="36">
        <v>58.42</v>
      </c>
      <c r="CR7" s="36">
        <v>62.55</v>
      </c>
      <c r="CS7" s="36">
        <v>62.27</v>
      </c>
      <c r="CT7" s="36">
        <v>64.12</v>
      </c>
      <c r="CU7" s="36">
        <v>64.87</v>
      </c>
      <c r="CV7" s="36">
        <v>60.35</v>
      </c>
      <c r="CW7" s="36">
        <v>95.93</v>
      </c>
      <c r="CX7" s="36">
        <v>86.18</v>
      </c>
      <c r="CY7" s="36">
        <v>86.63</v>
      </c>
      <c r="CZ7" s="36">
        <v>87.36</v>
      </c>
      <c r="DA7" s="36">
        <v>88.26</v>
      </c>
      <c r="DB7" s="36">
        <v>95.13</v>
      </c>
      <c r="DC7" s="36">
        <v>90.26</v>
      </c>
      <c r="DD7" s="36">
        <v>90.69</v>
      </c>
      <c r="DE7" s="36">
        <v>90.91</v>
      </c>
      <c r="DF7" s="36">
        <v>91.11</v>
      </c>
      <c r="DG7" s="36">
        <v>94.57</v>
      </c>
      <c r="DH7" s="36">
        <v>8.64</v>
      </c>
      <c r="DI7" s="36">
        <v>10.43</v>
      </c>
      <c r="DJ7" s="36">
        <v>11.63</v>
      </c>
      <c r="DK7" s="36">
        <v>12.81</v>
      </c>
      <c r="DL7" s="36">
        <v>25.3</v>
      </c>
      <c r="DM7" s="36">
        <v>6.85</v>
      </c>
      <c r="DN7" s="36">
        <v>11.26</v>
      </c>
      <c r="DO7" s="36">
        <v>12.02</v>
      </c>
      <c r="DP7" s="36">
        <v>12.9</v>
      </c>
      <c r="DQ7" s="36">
        <v>25.52</v>
      </c>
      <c r="DR7" s="36">
        <v>36.270000000000003</v>
      </c>
      <c r="DS7" s="36">
        <v>0</v>
      </c>
      <c r="DT7" s="36">
        <v>0</v>
      </c>
      <c r="DU7" s="36">
        <v>0.14000000000000001</v>
      </c>
      <c r="DV7" s="36">
        <v>0.5</v>
      </c>
      <c r="DW7" s="36">
        <v>0.72</v>
      </c>
      <c r="DX7" s="36">
        <v>1.07</v>
      </c>
      <c r="DY7" s="36">
        <v>0.5</v>
      </c>
      <c r="DZ7" s="36">
        <v>0.48</v>
      </c>
      <c r="EA7" s="36">
        <v>0.71</v>
      </c>
      <c r="EB7" s="36">
        <v>0.76</v>
      </c>
      <c r="EC7" s="36">
        <v>4.3499999999999996</v>
      </c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0.11</v>
      </c>
      <c r="EJ7" s="36">
        <v>0.04</v>
      </c>
      <c r="EK7" s="36">
        <v>0.08</v>
      </c>
      <c r="EL7" s="36">
        <v>7.0000000000000007E-2</v>
      </c>
      <c r="EM7" s="36">
        <v>0.1</v>
      </c>
      <c r="EN7" s="36">
        <v>0.17</v>
      </c>
    </row>
    <row r="8" spans="1:147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</row>
    <row r="9" spans="1:147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7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dcterms:created xsi:type="dcterms:W3CDTF">2016-02-03T07:42:58Z</dcterms:created>
  <dcterms:modified xsi:type="dcterms:W3CDTF">2016-02-12T07:56:24Z</dcterms:modified>
</cp:coreProperties>
</file>